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1" i="1"/>
  <c r="E21"/>
  <c r="D21"/>
  <c r="F4"/>
  <c r="E4"/>
  <c r="D11" l="1"/>
  <c r="E11"/>
  <c r="F11"/>
  <c r="F18"/>
  <c r="E18"/>
  <c r="D18"/>
  <c r="F14" l="1"/>
  <c r="E14"/>
  <c r="D14"/>
  <c r="D4"/>
  <c r="F23"/>
  <c r="E23"/>
  <c r="D23"/>
  <c r="F29"/>
  <c r="E29"/>
  <c r="D29"/>
  <c r="F31"/>
  <c r="F38" s="1"/>
  <c r="E31"/>
  <c r="E38" s="1"/>
  <c r="D31"/>
  <c r="D38" s="1"/>
  <c r="F36"/>
  <c r="E36"/>
  <c r="D36"/>
</calcChain>
</file>

<file path=xl/sharedStrings.xml><?xml version="1.0" encoding="utf-8"?>
<sst xmlns="http://schemas.openxmlformats.org/spreadsheetml/2006/main" count="74" uniqueCount="74">
  <si>
    <t>0100</t>
  </si>
  <si>
    <t>0102</t>
  </si>
  <si>
    <t>0104</t>
  </si>
  <si>
    <t>0113</t>
  </si>
  <si>
    <t>0300</t>
  </si>
  <si>
    <t>0309</t>
  </si>
  <si>
    <t>0400</t>
  </si>
  <si>
    <t>0405</t>
  </si>
  <si>
    <t>0408</t>
  </si>
  <si>
    <t>0409</t>
  </si>
  <si>
    <t>0600</t>
  </si>
  <si>
    <t>0605</t>
  </si>
  <si>
    <t>0700</t>
  </si>
  <si>
    <t>0701</t>
  </si>
  <si>
    <t>0702</t>
  </si>
  <si>
    <t>0707</t>
  </si>
  <si>
    <t>0709</t>
  </si>
  <si>
    <t>0800</t>
  </si>
  <si>
    <t>0801</t>
  </si>
  <si>
    <t>1000</t>
  </si>
  <si>
    <t>1004</t>
  </si>
  <si>
    <t>1001</t>
  </si>
  <si>
    <t>1100</t>
  </si>
  <si>
    <t>1105</t>
  </si>
  <si>
    <t>Раздел подраздел</t>
  </si>
  <si>
    <t>Наименование</t>
  </si>
  <si>
    <t>1006</t>
  </si>
  <si>
    <t xml:space="preserve"> 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</si>
  <si>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</si>
  <si>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</si>
  <si>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</si>
  <si>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 xml:space="preserve"> 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</si>
  <si>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</si>
  <si>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</si>
  <si>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</si>
  <si>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Доржное хозяйство (дорожные фонды)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</si>
  <si>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</si>
  <si>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</si>
  <si>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</si>
  <si>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</si>
  <si>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</si>
  <si>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</si>
  <si>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Пенсионное обеспечение</t>
  </si>
  <si>
    <t>Охрана семьи и детства</t>
  </si>
  <si>
    <t>Другие вопросы в области физической культуры и спорта</t>
  </si>
  <si>
    <t>Другие вопросы в области социальной политики</t>
  </si>
  <si>
    <t>ОБЩЕГОСУДАРСТВЕННЫЕ ВОПРОСЫ</t>
  </si>
  <si>
    <t>НАЦИОНАЛЬНАЯ ЭКОНОМИКА</t>
  </si>
  <si>
    <t>НАЦИОНАЛЬНАЯ БЕЗОПАСНОСТЬ И ПРАВООХРАНИТЕЛЬНАЯ ДЕЯТЕЛЬНОСТЬ</t>
  </si>
  <si>
    <t>ОХРАНА ОКРУЖАЮЩЕЙ СРЕДЫ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</si>
  <si>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</si>
  <si>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</si>
  <si>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</si>
  <si>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</si>
  <si>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0105</t>
  </si>
  <si>
    <t>Судебная система</t>
  </si>
  <si>
    <t>0703</t>
  </si>
  <si>
    <t>Дополнительное образование детей</t>
  </si>
  <si>
    <t>1003</t>
  </si>
  <si>
    <t xml:space="preserve"> Социальное обеспечение населения</t>
  </si>
  <si>
    <t>0500</t>
  </si>
  <si>
    <t>0503</t>
  </si>
  <si>
    <t>Благоустройство</t>
  </si>
  <si>
    <t>0314</t>
  </si>
  <si>
    <t>Другие вопросы в области национальной безопасности и правоохранительной деятельности</t>
  </si>
  <si>
    <t>0502</t>
  </si>
  <si>
    <t>ЖИЛИЩНО_КОММУНАЛЬНОЕ ХОЗЯЙСТВО</t>
  </si>
  <si>
    <t>Коммунальное хозяйство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</si>
  <si>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</si>
  <si>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</si>
  <si>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Сумма 2025г.</t>
  </si>
  <si>
    <t>Сумма 2026г.</t>
  </si>
  <si>
    <t>Расходы бюджета Лухского муниципального района на 2025-2027г.г. по разделам и подразделам</t>
  </si>
  <si>
    <t>Сумма 2027г.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</si>
</sst>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1" xfId="0" applyBorder="1"/>
    <xf numFmtId="0" fontId="4" fillId="0" borderId="1" xfId="0" applyFont="1" applyBorder="1"/>
    <xf numFmtId="49" fontId="0" fillId="0" borderId="0" xfId="0" applyNumberFormat="1"/>
    <xf numFmtId="49" fontId="0" fillId="0" borderId="1" xfId="0" applyNumberFormat="1" applyBorder="1"/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8" fillId="2" borderId="1" xfId="1" applyFont="1" applyFill="1" applyBorder="1" applyAlignment="1">
      <alignment vertical="top" wrapText="1"/>
    </xf>
    <xf numFmtId="0" fontId="8" fillId="0" borderId="1" xfId="0" applyFont="1" applyBorder="1" applyAlignment="1">
      <alignment vertical="top"/>
    </xf>
    <xf numFmtId="2" fontId="3" fillId="0" borderId="1" xfId="0" applyNumberFormat="1" applyFont="1" applyBorder="1"/>
    <xf numFmtId="0" fontId="2" fillId="0" borderId="0" xfId="0" applyFont="1"/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38"/>
  <sheetViews>
    <sheetView tabSelected="1" workbookViewId="0">
      <selection activeCell="D15" sqref="D15"/>
    </sheetView>
  </sheetViews>
  <sheetFormatPr defaultRowHeight="15"/>
  <cols>
    <col min="2" max="2" width="17.28515625" style="3" customWidth="1"/>
    <col min="3" max="3" width="69.28515625" customWidth="1"/>
    <col min="4" max="4" width="18" customWidth="1"/>
    <col min="5" max="5" width="18" bestFit="1" customWidth="1"/>
    <col min="6" max="6" width="17.7109375" customWidth="1"/>
  </cols>
  <sheetData>
    <row r="2" spans="2:6">
      <c r="C2" s="18" t="s">
        <v>72</v>
      </c>
      <c r="D2" s="18"/>
      <c r="E2" s="18"/>
    </row>
    <row r="3" spans="2:6">
      <c r="B3" s="4" t="s">
        <v>24</v>
      </c>
      <c r="C3" s="6" t="s">
        <v>25</v>
      </c>
      <c r="D3" s="1" t="s">
        <v>70</v>
      </c>
      <c r="E3" s="1" t="s">
        <v>71</v>
      </c>
      <c r="F3" s="1" t="s">
        <v>73</v>
      </c>
    </row>
    <row r="4" spans="2:6" ht="18.75">
      <c r="B4" s="5" t="s">
        <v>0</v>
      </c>
      <c r="C4" s="2" t="s">
        <v>46</v>
      </c>
      <c r="D4" s="2">
        <f>SUM(D5:D10)</f>
        <v>72121410.109999999</v>
      </c>
      <c r="E4" s="2">
        <f t="shared" ref="E4:F4" si="0">SUM(E5:E10)</f>
        <v>71971808.090000004</v>
      </c>
      <c r="F4" s="2">
        <f t="shared" si="0"/>
        <v>69982200.689999998</v>
      </c>
    </row>
    <row r="5" spans="2:6" ht="39.75" customHeight="1">
      <c r="B5" s="5" t="s">
        <v>1</v>
      </c>
      <c r="C5" s="7" t="s">
        <v>27</v>
      </c>
      <c r="D5" s="8">
        <v>3035847</v>
      </c>
      <c r="E5" s="2">
        <v>3035847</v>
      </c>
      <c r="F5" s="2">
        <v>3035847</v>
      </c>
    </row>
    <row r="6" spans="2:6" ht="75">
      <c r="B6" s="5" t="s">
        <v>2</v>
      </c>
      <c r="C6" s="9" t="s">
        <v>28</v>
      </c>
      <c r="D6" s="2">
        <v>34878528.269999996</v>
      </c>
      <c r="E6" s="2">
        <v>34909938.759999998</v>
      </c>
      <c r="F6" s="2">
        <v>34909938.759999998</v>
      </c>
    </row>
    <row r="7" spans="2:6" ht="18.75">
      <c r="B7" s="5" t="s">
        <v>54</v>
      </c>
      <c r="C7" s="19" t="s">
        <v>55</v>
      </c>
      <c r="D7" s="2">
        <v>0</v>
      </c>
      <c r="E7" s="2">
        <v>11721.7</v>
      </c>
      <c r="F7" s="2">
        <v>0</v>
      </c>
    </row>
    <row r="8" spans="2:6" ht="56.25">
      <c r="B8" s="5" t="s">
        <v>68</v>
      </c>
      <c r="C8" s="19" t="s">
        <v>69</v>
      </c>
      <c r="D8" s="2">
        <v>2086778</v>
      </c>
      <c r="E8" s="2">
        <v>2082778</v>
      </c>
      <c r="F8" s="2">
        <v>2086778</v>
      </c>
    </row>
    <row r="9" spans="2:6" ht="18.75">
      <c r="B9" s="5" t="s">
        <v>29</v>
      </c>
      <c r="C9" s="10" t="s">
        <v>30</v>
      </c>
      <c r="D9" s="2">
        <v>350000</v>
      </c>
      <c r="E9" s="2">
        <v>350000</v>
      </c>
      <c r="F9" s="2">
        <v>350000</v>
      </c>
    </row>
    <row r="10" spans="2:6" ht="18.75">
      <c r="B10" s="5" t="s">
        <v>3</v>
      </c>
      <c r="C10" s="11" t="s">
        <v>31</v>
      </c>
      <c r="D10" s="2">
        <v>31770256.840000004</v>
      </c>
      <c r="E10" s="2">
        <v>31581522.630000003</v>
      </c>
      <c r="F10" s="2">
        <v>29599636.93</v>
      </c>
    </row>
    <row r="11" spans="2:6" ht="37.5" customHeight="1">
      <c r="B11" s="5" t="s">
        <v>4</v>
      </c>
      <c r="C11" s="9" t="s">
        <v>48</v>
      </c>
      <c r="D11" s="2">
        <f>+D12+D13</f>
        <v>2279930</v>
      </c>
      <c r="E11" s="2">
        <f t="shared" ref="E11:F11" si="1">+E12+E13</f>
        <v>2279930</v>
      </c>
      <c r="F11" s="2">
        <f t="shared" si="1"/>
        <v>2279930</v>
      </c>
    </row>
    <row r="12" spans="2:6" ht="56.25">
      <c r="B12" s="5" t="s">
        <v>5</v>
      </c>
      <c r="C12" s="12" t="s">
        <v>32</v>
      </c>
      <c r="D12" s="2">
        <v>2257930</v>
      </c>
      <c r="E12" s="2">
        <v>2257930</v>
      </c>
      <c r="F12" s="2">
        <v>2257930</v>
      </c>
    </row>
    <row r="13" spans="2:6" ht="37.5">
      <c r="B13" s="5" t="s">
        <v>63</v>
      </c>
      <c r="C13" s="12" t="s">
        <v>64</v>
      </c>
      <c r="D13" s="2">
        <v>22000</v>
      </c>
      <c r="E13" s="2">
        <v>22000</v>
      </c>
      <c r="F13" s="2">
        <v>22000</v>
      </c>
    </row>
    <row r="14" spans="2:6" ht="18.75">
      <c r="B14" s="5" t="s">
        <v>6</v>
      </c>
      <c r="C14" s="9" t="s">
        <v>47</v>
      </c>
      <c r="D14" s="2">
        <f>D15+D16+D17</f>
        <v>16456092.4</v>
      </c>
      <c r="E14" s="2">
        <f t="shared" ref="E14:F14" si="2">E15+E16+E17</f>
        <v>16574612.529999999</v>
      </c>
      <c r="F14" s="2">
        <f t="shared" si="2"/>
        <v>16574612.529999999</v>
      </c>
    </row>
    <row r="15" spans="2:6" ht="18.75">
      <c r="B15" s="5" t="s">
        <v>7</v>
      </c>
      <c r="C15" s="13" t="s">
        <v>33</v>
      </c>
      <c r="D15" s="2">
        <v>365152.4</v>
      </c>
      <c r="E15" s="2">
        <v>347176.4</v>
      </c>
      <c r="F15" s="2">
        <v>347176.4</v>
      </c>
    </row>
    <row r="16" spans="2:6" ht="18.75">
      <c r="B16" s="5" t="s">
        <v>8</v>
      </c>
      <c r="C16" s="14" t="s">
        <v>34</v>
      </c>
      <c r="D16" s="2">
        <v>2303059</v>
      </c>
      <c r="E16" s="2">
        <v>2303059</v>
      </c>
      <c r="F16" s="2">
        <v>2303059</v>
      </c>
    </row>
    <row r="17" spans="2:6" ht="18.75">
      <c r="B17" s="5" t="s">
        <v>9</v>
      </c>
      <c r="C17" s="13" t="s">
        <v>35</v>
      </c>
      <c r="D17" s="2">
        <v>13787881</v>
      </c>
      <c r="E17" s="2">
        <v>13924377.129999999</v>
      </c>
      <c r="F17" s="2">
        <v>13924377.129999999</v>
      </c>
    </row>
    <row r="18" spans="2:6" ht="18.75">
      <c r="B18" s="5" t="s">
        <v>60</v>
      </c>
      <c r="C18" s="13" t="s">
        <v>66</v>
      </c>
      <c r="D18" s="2">
        <f>D20+D19</f>
        <v>2880000</v>
      </c>
      <c r="E18" s="2">
        <f t="shared" ref="E18:F18" si="3">E20+E19</f>
        <v>880000</v>
      </c>
      <c r="F18" s="2">
        <f t="shared" si="3"/>
        <v>880000</v>
      </c>
    </row>
    <row r="19" spans="2:6" ht="18.75">
      <c r="B19" s="5" t="s">
        <v>65</v>
      </c>
      <c r="C19" s="22" t="s">
        <v>67</v>
      </c>
      <c r="D19" s="2">
        <v>2280000</v>
      </c>
      <c r="E19" s="2">
        <v>280000</v>
      </c>
      <c r="F19" s="2">
        <v>280000</v>
      </c>
    </row>
    <row r="20" spans="2:6" ht="18.75">
      <c r="B20" s="5" t="s">
        <v>61</v>
      </c>
      <c r="C20" s="16" t="s">
        <v>62</v>
      </c>
      <c r="D20" s="2">
        <v>600000</v>
      </c>
      <c r="E20" s="2">
        <v>600000</v>
      </c>
      <c r="F20" s="2">
        <v>600000</v>
      </c>
    </row>
    <row r="21" spans="2:6" ht="18.75">
      <c r="B21" s="5" t="s">
        <v>10</v>
      </c>
      <c r="C21" s="9" t="s">
        <v>49</v>
      </c>
      <c r="D21" s="2">
        <f>D22</f>
        <v>350000</v>
      </c>
      <c r="E21" s="2">
        <f t="shared" ref="E21:F21" si="4">E22</f>
        <v>270000</v>
      </c>
      <c r="F21" s="2">
        <f t="shared" si="4"/>
        <v>270000</v>
      </c>
    </row>
    <row r="22" spans="2:6" ht="18.75">
      <c r="B22" s="5" t="s">
        <v>11</v>
      </c>
      <c r="C22" s="10" t="s">
        <v>36</v>
      </c>
      <c r="D22" s="2">
        <v>350000</v>
      </c>
      <c r="E22" s="2">
        <v>270000</v>
      </c>
      <c r="F22" s="2">
        <v>270000</v>
      </c>
    </row>
    <row r="23" spans="2:6" ht="18.75">
      <c r="B23" s="5" t="s">
        <v>12</v>
      </c>
      <c r="C23" s="9" t="s">
        <v>50</v>
      </c>
      <c r="D23" s="2">
        <f>SUM(D24:D28)</f>
        <v>95015548.579999998</v>
      </c>
      <c r="E23" s="2">
        <f t="shared" ref="E23:F23" si="5">SUM(E24:E28)</f>
        <v>87332318.969999999</v>
      </c>
      <c r="F23" s="2">
        <f t="shared" si="5"/>
        <v>78555018.11999999</v>
      </c>
    </row>
    <row r="24" spans="2:6" ht="18.75">
      <c r="B24" s="5" t="s">
        <v>13</v>
      </c>
      <c r="C24" s="12" t="s">
        <v>37</v>
      </c>
      <c r="D24" s="2">
        <v>20634538.560000002</v>
      </c>
      <c r="E24" s="2">
        <v>19685402.300000001</v>
      </c>
      <c r="F24" s="2">
        <v>17754992.91</v>
      </c>
    </row>
    <row r="25" spans="2:6" ht="18.75">
      <c r="B25" s="5" t="s">
        <v>14</v>
      </c>
      <c r="C25" s="12" t="s">
        <v>38</v>
      </c>
      <c r="D25" s="2">
        <v>65127855.420000002</v>
      </c>
      <c r="E25" s="2">
        <v>60187935.07</v>
      </c>
      <c r="F25" s="2">
        <v>53341043.609999992</v>
      </c>
    </row>
    <row r="26" spans="2:6" ht="18.75">
      <c r="B26" s="5" t="s">
        <v>56</v>
      </c>
      <c r="C26" s="20" t="s">
        <v>57</v>
      </c>
      <c r="D26" s="2">
        <v>3235714</v>
      </c>
      <c r="E26" s="2">
        <v>3132824</v>
      </c>
      <c r="F26" s="2">
        <v>3132824</v>
      </c>
    </row>
    <row r="27" spans="2:6" ht="18.75">
      <c r="B27" s="5" t="s">
        <v>15</v>
      </c>
      <c r="C27" s="10" t="s">
        <v>39</v>
      </c>
      <c r="D27" s="2">
        <v>336124.6</v>
      </c>
      <c r="E27" s="2">
        <v>336124.6</v>
      </c>
      <c r="F27" s="2">
        <v>336124.6</v>
      </c>
    </row>
    <row r="28" spans="2:6" ht="18.75">
      <c r="B28" s="5" t="s">
        <v>16</v>
      </c>
      <c r="C28" s="10" t="s">
        <v>40</v>
      </c>
      <c r="D28" s="2">
        <v>5681316</v>
      </c>
      <c r="E28" s="2">
        <v>3990033</v>
      </c>
      <c r="F28" s="2">
        <v>3990033</v>
      </c>
    </row>
    <row r="29" spans="2:6" ht="18.75">
      <c r="B29" s="5" t="s">
        <v>17</v>
      </c>
      <c r="C29" s="9" t="s">
        <v>51</v>
      </c>
      <c r="D29" s="2">
        <f>D30</f>
        <v>4629509.8599999994</v>
      </c>
      <c r="E29" s="2">
        <f t="shared" ref="E29:F29" si="6">E30</f>
        <v>4281817.22</v>
      </c>
      <c r="F29" s="2">
        <f t="shared" si="6"/>
        <v>4257710.8</v>
      </c>
    </row>
    <row r="30" spans="2:6" ht="18.75">
      <c r="B30" s="5" t="s">
        <v>18</v>
      </c>
      <c r="C30" s="10" t="s">
        <v>41</v>
      </c>
      <c r="D30" s="2">
        <v>4629509.8599999994</v>
      </c>
      <c r="E30" s="2">
        <v>4281817.22</v>
      </c>
      <c r="F30" s="2">
        <v>4257710.8</v>
      </c>
    </row>
    <row r="31" spans="2:6" ht="18.75">
      <c r="B31" s="5" t="s">
        <v>19</v>
      </c>
      <c r="C31" s="13" t="s">
        <v>52</v>
      </c>
      <c r="D31" s="2">
        <f>SUM(D32:D35)</f>
        <v>4482570.5199999996</v>
      </c>
      <c r="E31" s="2">
        <f t="shared" ref="E31:F31" si="7">SUM(E32:E35)</f>
        <v>4482570.5199999996</v>
      </c>
      <c r="F31" s="2">
        <f t="shared" si="7"/>
        <v>4482570.5199999996</v>
      </c>
    </row>
    <row r="32" spans="2:6" ht="18.75">
      <c r="B32" s="5" t="s">
        <v>21</v>
      </c>
      <c r="C32" s="13" t="s">
        <v>42</v>
      </c>
      <c r="D32" s="2">
        <v>3161700</v>
      </c>
      <c r="E32" s="2">
        <v>3161700</v>
      </c>
      <c r="F32" s="2">
        <v>3161700</v>
      </c>
    </row>
    <row r="33" spans="2:6" ht="18.75">
      <c r="B33" s="5" t="s">
        <v>58</v>
      </c>
      <c r="C33" s="21" t="s">
        <v>59</v>
      </c>
      <c r="D33" s="2">
        <v>100000</v>
      </c>
      <c r="E33" s="2">
        <v>100000</v>
      </c>
      <c r="F33" s="2">
        <v>100000</v>
      </c>
    </row>
    <row r="34" spans="2:6" ht="18.75">
      <c r="B34" s="5" t="s">
        <v>20</v>
      </c>
      <c r="C34" s="10" t="s">
        <v>43</v>
      </c>
      <c r="D34" s="2">
        <v>1106870.52</v>
      </c>
      <c r="E34" s="2">
        <v>1106870.52</v>
      </c>
      <c r="F34" s="2">
        <v>1106870.52</v>
      </c>
    </row>
    <row r="35" spans="2:6" ht="18.75">
      <c r="B35" s="5" t="s">
        <v>26</v>
      </c>
      <c r="C35" s="16" t="s">
        <v>45</v>
      </c>
      <c r="D35" s="2">
        <v>114000</v>
      </c>
      <c r="E35" s="2">
        <v>114000</v>
      </c>
      <c r="F35" s="2">
        <v>114000</v>
      </c>
    </row>
    <row r="36" spans="2:6" ht="18.75">
      <c r="B36" s="5" t="s">
        <v>22</v>
      </c>
      <c r="C36" s="15" t="s">
        <v>53</v>
      </c>
      <c r="D36" s="2">
        <f>D37</f>
        <v>81500</v>
      </c>
      <c r="E36" s="2">
        <f t="shared" ref="E36:F36" si="8">E37</f>
        <v>81500</v>
      </c>
      <c r="F36" s="2">
        <f t="shared" si="8"/>
        <v>81500</v>
      </c>
    </row>
    <row r="37" spans="2:6" ht="37.5">
      <c r="B37" s="5" t="s">
        <v>23</v>
      </c>
      <c r="C37" s="15" t="s">
        <v>44</v>
      </c>
      <c r="D37" s="2">
        <v>81500</v>
      </c>
      <c r="E37" s="2">
        <v>81500</v>
      </c>
      <c r="F37" s="2">
        <v>81500</v>
      </c>
    </row>
    <row r="38" spans="2:6" ht="18.75">
      <c r="D38" s="17">
        <f>D36+D31+D29+D23+D21+D14+D11+D4+D18</f>
        <v>198296561.47</v>
      </c>
      <c r="E38" s="17">
        <f t="shared" ref="E38:F38" si="9">E36+E31+E29+E23+E21+E14+E11+E4+E18</f>
        <v>188154557.32999998</v>
      </c>
      <c r="F38" s="17">
        <f t="shared" si="9"/>
        <v>177363542.66</v>
      </c>
    </row>
  </sheetData>
  <pageMargins left="0.70866141732283472" right="0.70866141732283472" top="0.74803149606299213" bottom="0.74803149606299213" header="0.31496062992125984" footer="0.31496062992125984"/>
  <pageSetup paperSize="9" scale="87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2024-11-13T08:31:04Z</dcterms:modified>
</cp:coreProperties>
</file>