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3" i="1"/>
  <c r="E13"/>
  <c r="D13"/>
  <c r="D61"/>
  <c r="D60" s="1"/>
  <c r="F26"/>
  <c r="F24"/>
  <c r="F20"/>
  <c r="E20"/>
  <c r="E24"/>
  <c r="F61"/>
  <c r="F60" s="1"/>
  <c r="E61"/>
  <c r="E60" s="1"/>
  <c r="F29"/>
  <c r="F28" s="1"/>
  <c r="E29"/>
  <c r="E28" s="1"/>
  <c r="D29"/>
  <c r="D28" s="1"/>
  <c r="F32"/>
  <c r="E32"/>
  <c r="D32"/>
  <c r="F34"/>
  <c r="E34"/>
  <c r="D34"/>
  <c r="F38"/>
  <c r="E38"/>
  <c r="D38"/>
  <c r="F42"/>
  <c r="E42"/>
  <c r="D42"/>
  <c r="F45"/>
  <c r="E45"/>
  <c r="D45"/>
  <c r="F47"/>
  <c r="E47"/>
  <c r="D47"/>
  <c r="F50"/>
  <c r="E50"/>
  <c r="D50"/>
  <c r="F52"/>
  <c r="E52"/>
  <c r="D52"/>
  <c r="F56"/>
  <c r="F55" s="1"/>
  <c r="E56"/>
  <c r="E55" s="1"/>
  <c r="D56"/>
  <c r="D55" s="1"/>
  <c r="F58"/>
  <c r="E58"/>
  <c r="D58"/>
  <c r="E22"/>
  <c r="E26"/>
  <c r="D26"/>
  <c r="D24"/>
  <c r="D22"/>
  <c r="D20"/>
  <c r="F19" l="1"/>
  <c r="F18" s="1"/>
  <c r="E49"/>
  <c r="F49"/>
  <c r="D37"/>
  <c r="F37"/>
  <c r="E31"/>
  <c r="D31"/>
  <c r="F31"/>
  <c r="D49"/>
  <c r="E37"/>
  <c r="D19"/>
  <c r="D18" s="1"/>
  <c r="E19"/>
  <c r="E18" s="1"/>
  <c r="D44"/>
  <c r="F44"/>
  <c r="E44"/>
  <c r="E12"/>
  <c r="D12"/>
  <c r="D11" l="1"/>
  <c r="D74" s="1"/>
  <c r="E11"/>
  <c r="E74" s="1"/>
  <c r="F12"/>
  <c r="F11" s="1"/>
  <c r="F74" s="1"/>
</calcChain>
</file>

<file path=xl/sharedStrings.xml><?xml version="1.0" encoding="utf-8"?>
<sst xmlns="http://schemas.openxmlformats.org/spreadsheetml/2006/main" count="141" uniqueCount="136">
  <si>
    <t>к  решению  Совета Лухского городского поселения</t>
  </si>
  <si>
    <t xml:space="preserve">Доходы бюджета Лухского городского поселения </t>
  </si>
  <si>
    <t xml:space="preserve">по кодам классификации доходов бюджетов </t>
  </si>
  <si>
    <t>Наименование доходов</t>
  </si>
  <si>
    <t>Сумма ( 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</si>
  <si>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</si>
  <si>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</si>
  <si>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</si>
  <si>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</si>
  <si>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</si>
  <si>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</si>
  <si>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</si>
  <si>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</si>
  <si>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</si>
  <si>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</si>
  <si>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000 1 03 00000 00 0000 000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</si>
  <si>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</si>
  <si>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</si>
  <si>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</si>
  <si>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</si>
  <si>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</si>
  <si>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000 1 06 00000 00 0000 000</t>
  </si>
  <si>
    <t>182 1 06 01030 13 0000 110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</si>
  <si>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</si>
  <si>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</si>
  <si>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</si>
  <si>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182 1 06 06033 13 0000 110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</si>
  <si>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</si>
  <si>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000 1 11 00000 00 0000 000</t>
  </si>
  <si>
    <t xml:space="preserve">ДОХОДЫ ОТ ИСПОЛЬЗОВАНИЯ ИМУЩЕСТВА, НАХОДЯЩЕГОСЯ В ГОСУДАРСТВЕННОЙ И МУНИЦИПАЛЬНОЙ СОБСТВЕННОСТИ </t>
  </si>
  <si>
    <t xml:space="preserve"> 041 1 11 05013 13 0000 120</t>
  </si>
  <si>
    <t>000 1 14 00000 00 0000 000</t>
  </si>
  <si>
    <t xml:space="preserve">ДОХОДЫ ОТ ПРОДАЖИ МАТЕРИАЛЬНЫХ И НЕМАТЕРИАЛЬНЫХ АКТИВОВ </t>
  </si>
  <si>
    <t>041 1 14 06013 13 0000 430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</si>
  <si>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</si>
  <si>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 от других бюджетов бюджетной системы Российской Федерации</t>
  </si>
  <si>
    <t xml:space="preserve">ВСЕГО ДОХОДОВ:     </t>
  </si>
  <si>
    <t>Прочие доходы от оказания платных услуг (работ) получателями средств бюджетов  городских поселений</t>
  </si>
  <si>
    <t>НАЛОГИ НА ИМУЩЕСТВО</t>
  </si>
  <si>
    <t>БЕЗВОЗМЕЗДНЫЕ ПОСТУПЛЕНИЯ</t>
  </si>
  <si>
    <t>Приложение №2</t>
  </si>
  <si>
    <t xml:space="preserve">Прочие субсидии бюджетам городских поселений
</t>
  </si>
  <si>
    <t>000 1 13 00000 00 0000 000</t>
  </si>
  <si>
    <t>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</si>
  <si>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287 113 01995 13 0000 130</t>
  </si>
  <si>
    <t>Доходы от сдачи в аренду имущества, составляющего казну городских поселений (за исключением земельных участков)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</si>
  <si>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</si>
  <si>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городских поселений на поддержку мер по обеспечению сбалансированности бюджетов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</si>
  <si>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</si>
  <si>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287 1 14 02053 13 0000 410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</si>
  <si>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</si>
  <si>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287 111 05075 13 0000 120</t>
  </si>
  <si>
    <t xml:space="preserve">        287 111 09045 13 0000 120</t>
  </si>
  <si>
    <t xml:space="preserve"> 000 2 00 00000 00 0000 000</t>
  </si>
  <si>
    <t>000 2 02 00000 00 0000 000</t>
  </si>
  <si>
    <t>285 2 02 15001 13 0000 150</t>
  </si>
  <si>
    <t>285 2 02 15002 13 0000 150</t>
  </si>
  <si>
    <t>285 2 02 20216 13 0000 150</t>
  </si>
  <si>
    <t>285 2 02 35120 13 0000 150</t>
  </si>
  <si>
    <t xml:space="preserve">285 2 02 29999 13 0000 150
</t>
  </si>
  <si>
    <t>285 2 02 35118 13 0000 150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</si>
  <si>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</si>
  <si>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</si>
  <si>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</si>
  <si>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</si>
  <si>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285 2 02 49999 13 0000 150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</si>
  <si>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</si>
  <si>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</si>
  <si>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Код классификации доходов бюджетов Российской Федерации</t>
  </si>
  <si>
    <t>000 2 07 00000 00 0000 000</t>
  </si>
  <si>
    <t>287 2 07 05030 13 0000 150</t>
  </si>
  <si>
    <t>Прочие безвозмездные поступления в бюджеты городских поселений</t>
  </si>
  <si>
    <t xml:space="preserve">        287 113 02995 13 0000 130</t>
  </si>
  <si>
    <t>Прочие доходы от компенсации затрат бюджетов городских поселений</t>
  </si>
  <si>
    <t>287 1 14 06013 13 0000 430</t>
  </si>
  <si>
    <t>287 1 11 05013 13 0000 120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</si>
  <si>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</si>
  <si>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287 1 17 05050 13 0000 180</t>
  </si>
  <si>
    <t>Прочие неналоговые доходы бюджетов городских поселений</t>
  </si>
  <si>
    <t>000 1 17 00000 00 0000 000</t>
  </si>
  <si>
    <t>ПРОЧИЕ НЕНАЛОГОВЫЕ ДОХОДЫ</t>
  </si>
  <si>
    <t>000 1 17 05000 00 0000 180</t>
  </si>
  <si>
    <t>Прочие неналоговые доходы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</si>
  <si>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</si>
  <si>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</si>
  <si>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</si>
  <si>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</si>
  <si>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000 1 13 02000 00 0000 130</t>
  </si>
  <si>
    <t>Доходы от компенсации затрат государства</t>
  </si>
  <si>
    <t>000 1 13 01000 00 0000 130</t>
  </si>
  <si>
    <t>Доходы от оказания платных услуг (работ)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</si>
  <si>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</si>
  <si>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</si>
  <si>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</si>
  <si>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</si>
  <si>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000 1 06 06000 00 0000 110</t>
  </si>
  <si>
    <t>Земельный налог</t>
  </si>
  <si>
    <t>000 1 06 01000 00 0000 110</t>
  </si>
  <si>
    <t>Налог на имущество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</si>
  <si>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</si>
  <si>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</si>
  <si>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</si>
  <si>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</si>
  <si>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000 1 05 03010 01 0000 110</t>
  </si>
  <si>
    <t>Единый сельскохозяйственный налог</t>
  </si>
  <si>
    <t xml:space="preserve">182 1 05 03010 01 0000 110 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</si>
  <si>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</si>
  <si>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285 2 02 40014 13 0000 150</t>
  </si>
  <si>
    <t>2024 год</t>
  </si>
  <si>
    <t>2025 год</t>
  </si>
  <si>
    <t>285 2 02 25555 13 0000 150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</si>
  <si>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</si>
  <si>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</si>
  <si>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285 2 02 20041 13 0000 150</t>
  </si>
  <si>
    <t>на 2024 год и плановый период 2025 и 2026 годов</t>
  </si>
  <si>
    <t>2026 год</t>
  </si>
  <si>
    <t>1 00 103 02230 01 0000 110</t>
  </si>
  <si>
    <t>1 00 103 02231 01 0000 110</t>
  </si>
  <si>
    <t>1 00 1 03 02240 01 0000 110</t>
  </si>
  <si>
    <t>1 00 1 03 02241 01 0000 110</t>
  </si>
  <si>
    <t>1 00 1 03 02250 01 0000 110</t>
  </si>
  <si>
    <t>1 00 1 03 02251 01 0000 110</t>
  </si>
  <si>
    <t>1 00 1 03 02260 01 0000 110</t>
  </si>
  <si>
    <t>1 00 1 03 02261 01 0000 110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</si>
  <si>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</si>
  <si>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городских поселений на выравнивание бюджетной обеспеченности из бюджета субъекта Российской Федерации.</t>
  </si>
  <si>
    <t>285 2 02 25467 13 0000 150</t>
  </si>
  <si>
    <t>Субсидии бюджетам муниципальных образований Ивановской области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</si>
  <si>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285 2 02 45784 13 0000 150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</si>
  <si>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</si>
  <si>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</si>
  <si>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</si>
  <si>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ДОХОДЫ ОТ ОКАЗАНИЯ ПЛАТНЫХ УСЛУГ И КОМПЕНСАЦИИ ЗАТРАТ ГОСУДАРСТВА</t>
  </si>
  <si>
    <t>182 1 01 02130 01 1000 110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</si>
  <si>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</si>
  <si>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 xml:space="preserve">от 29.11.2024г. № 14     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</si>
</sst>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wrapText="1"/>
    </xf>
    <xf numFmtId="0" fontId="2" fillId="2" borderId="4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5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6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6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/>
    </xf>
    <xf numFmtId="2" fontId="6" fillId="2" borderId="6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6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2" fontId="11" fillId="2" borderId="6" xfId="0" applyNumberFormat="1" applyFont="1" applyFill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/>
    </xf>
    <xf numFmtId="2" fontId="7" fillId="2" borderId="1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2" fontId="6" fillId="2" borderId="6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4"/>
  <sheetViews>
    <sheetView tabSelected="1" zoomScale="106" zoomScaleNormal="106" workbookViewId="0">
      <selection activeCell="B3" sqref="B3:F3"/>
    </sheetView>
  </sheetViews>
  <sheetFormatPr defaultRowHeight="15"/>
  <cols>
    <col min="2" max="2" width="36.85546875" customWidth="1"/>
    <col min="3" max="3" width="58.42578125" style="7" customWidth="1"/>
    <col min="4" max="5" width="15" customWidth="1"/>
    <col min="6" max="6" width="15.28515625" customWidth="1"/>
  </cols>
  <sheetData>
    <row r="1" spans="1:7" ht="15.75">
      <c r="B1" s="63" t="s">
        <v>40</v>
      </c>
      <c r="C1" s="63"/>
      <c r="D1" s="63"/>
      <c r="E1" s="63"/>
      <c r="F1" s="63"/>
    </row>
    <row r="2" spans="1:7" ht="15.75">
      <c r="A2" s="63" t="s">
        <v>0</v>
      </c>
      <c r="B2" s="63"/>
      <c r="C2" s="63"/>
      <c r="D2" s="63"/>
      <c r="E2" s="63"/>
      <c r="F2" s="63"/>
    </row>
    <row r="3" spans="1:7" ht="15.75">
      <c r="B3" s="63" t="s">
        <v>135</v>
      </c>
      <c r="C3" s="63"/>
      <c r="D3" s="63"/>
      <c r="E3" s="63"/>
      <c r="F3" s="63"/>
    </row>
    <row r="4" spans="1:7" ht="15.75">
      <c r="B4" s="1"/>
      <c r="C4" s="4"/>
    </row>
    <row r="5" spans="1:7" ht="15.75">
      <c r="A5" s="64" t="s">
        <v>1</v>
      </c>
      <c r="B5" s="64"/>
      <c r="C5" s="64"/>
      <c r="D5" s="64"/>
      <c r="E5" s="64"/>
      <c r="F5" s="64"/>
    </row>
    <row r="6" spans="1:7" ht="15.75">
      <c r="A6" s="64" t="s">
        <v>2</v>
      </c>
      <c r="B6" s="64"/>
      <c r="C6" s="64"/>
      <c r="D6" s="64"/>
      <c r="E6" s="64"/>
      <c r="F6" s="64"/>
    </row>
    <row r="7" spans="1:7" ht="15.75" customHeight="1" thickBot="1">
      <c r="A7" s="67" t="s">
        <v>114</v>
      </c>
      <c r="B7" s="67"/>
      <c r="C7" s="67"/>
      <c r="D7" s="67"/>
      <c r="E7" s="67"/>
      <c r="F7" s="67"/>
    </row>
    <row r="8" spans="1:7" ht="15.75">
      <c r="B8" s="65" t="s">
        <v>68</v>
      </c>
      <c r="C8" s="61" t="s">
        <v>3</v>
      </c>
      <c r="D8" s="17" t="s">
        <v>4</v>
      </c>
      <c r="E8" s="17" t="s">
        <v>4</v>
      </c>
      <c r="F8" s="18" t="s">
        <v>4</v>
      </c>
    </row>
    <row r="9" spans="1:7" ht="15.75">
      <c r="B9" s="66"/>
      <c r="C9" s="62"/>
      <c r="D9" s="16" t="s">
        <v>108</v>
      </c>
      <c r="E9" s="16" t="s">
        <v>109</v>
      </c>
      <c r="F9" s="19" t="s">
        <v>115</v>
      </c>
    </row>
    <row r="10" spans="1:7" ht="15.75">
      <c r="B10" s="20">
        <v>1</v>
      </c>
      <c r="C10" s="16">
        <v>2</v>
      </c>
      <c r="D10" s="8">
        <v>3</v>
      </c>
      <c r="E10" s="8">
        <v>4</v>
      </c>
      <c r="F10" s="21">
        <v>5</v>
      </c>
    </row>
    <row r="11" spans="1:7" ht="19.5" customHeight="1">
      <c r="B11" s="20" t="s">
        <v>5</v>
      </c>
      <c r="C11" s="9" t="s">
        <v>6</v>
      </c>
      <c r="D11" s="33">
        <f>D12+D18+D28+D31+D37+D44+D49+D55</f>
        <v>14697848</v>
      </c>
      <c r="E11" s="33">
        <f>E12+E18+E28+E31+E37+E44+E49+E55</f>
        <v>13897848</v>
      </c>
      <c r="F11" s="34">
        <f>F12+F18+F28+F31+F37+F44+F49+F55</f>
        <v>13897848</v>
      </c>
      <c r="G11" s="2"/>
    </row>
    <row r="12" spans="1:7" ht="15.75">
      <c r="B12" s="20" t="s">
        <v>7</v>
      </c>
      <c r="C12" s="9" t="s">
        <v>8</v>
      </c>
      <c r="D12" s="35">
        <f t="shared" ref="D12:F12" si="0">D13</f>
        <v>13387200</v>
      </c>
      <c r="E12" s="35">
        <f t="shared" si="0"/>
        <v>12637200</v>
      </c>
      <c r="F12" s="36">
        <f t="shared" si="0"/>
        <v>12637200</v>
      </c>
      <c r="G12" s="3"/>
    </row>
    <row r="13" spans="1:7" ht="15.75">
      <c r="B13" s="22" t="s">
        <v>9</v>
      </c>
      <c r="C13" s="10" t="s">
        <v>10</v>
      </c>
      <c r="D13" s="37">
        <f>D14+D15+D17+D16</f>
        <v>13387200</v>
      </c>
      <c r="E13" s="37">
        <f>E14+E15+E17+E16</f>
        <v>12637200</v>
      </c>
      <c r="F13" s="37">
        <f>F14+F15+F17+F16</f>
        <v>12637200</v>
      </c>
    </row>
    <row r="14" spans="1:7" ht="126">
      <c r="B14" s="22" t="s">
        <v>11</v>
      </c>
      <c r="C14" s="10" t="s">
        <v>130</v>
      </c>
      <c r="D14" s="38">
        <v>12844200</v>
      </c>
      <c r="E14" s="38">
        <v>12594200</v>
      </c>
      <c r="F14" s="39">
        <v>12594200</v>
      </c>
    </row>
    <row r="15" spans="1:7" ht="123.75" customHeight="1">
      <c r="B15" s="22" t="s">
        <v>12</v>
      </c>
      <c r="C15" s="10" t="s">
        <v>13</v>
      </c>
      <c r="D15" s="38">
        <v>40000</v>
      </c>
      <c r="E15" s="38">
        <v>40000</v>
      </c>
      <c r="F15" s="39">
        <v>40000</v>
      </c>
    </row>
    <row r="16" spans="1:7" ht="99" customHeight="1">
      <c r="B16" s="22" t="s">
        <v>14</v>
      </c>
      <c r="C16" s="10" t="s">
        <v>131</v>
      </c>
      <c r="D16" s="38">
        <v>3000</v>
      </c>
      <c r="E16" s="38">
        <v>3000</v>
      </c>
      <c r="F16" s="39">
        <v>3000</v>
      </c>
    </row>
    <row r="17" spans="2:6" ht="112.5" customHeight="1">
      <c r="B17" s="22" t="s">
        <v>133</v>
      </c>
      <c r="C17" s="60" t="s">
        <v>134</v>
      </c>
      <c r="D17" s="38">
        <v>500000</v>
      </c>
      <c r="E17" s="38">
        <v>0</v>
      </c>
      <c r="F17" s="39">
        <v>0</v>
      </c>
    </row>
    <row r="18" spans="2:6" ht="47.25">
      <c r="B18" s="23" t="s">
        <v>15</v>
      </c>
      <c r="C18" s="11" t="s">
        <v>16</v>
      </c>
      <c r="D18" s="35">
        <f>D19</f>
        <v>502663</v>
      </c>
      <c r="E18" s="35">
        <f>E19</f>
        <v>502663</v>
      </c>
      <c r="F18" s="36">
        <f>F19</f>
        <v>502663</v>
      </c>
    </row>
    <row r="19" spans="2:6" ht="29.25" customHeight="1">
      <c r="B19" s="24" t="s">
        <v>99</v>
      </c>
      <c r="C19" s="12" t="s">
        <v>100</v>
      </c>
      <c r="D19" s="40">
        <f>D20+D22+D24+D26</f>
        <v>502663</v>
      </c>
      <c r="E19" s="40">
        <f>E20+E22+E24+E26</f>
        <v>502663</v>
      </c>
      <c r="F19" s="41">
        <f>F20+F22+F24+F26</f>
        <v>502663</v>
      </c>
    </row>
    <row r="20" spans="2:6" ht="77.25" customHeight="1">
      <c r="B20" s="25" t="s">
        <v>116</v>
      </c>
      <c r="C20" s="13" t="s">
        <v>17</v>
      </c>
      <c r="D20" s="38">
        <f>D21</f>
        <v>215184</v>
      </c>
      <c r="E20" s="38">
        <f>E21</f>
        <v>215184</v>
      </c>
      <c r="F20" s="38">
        <f>F21</f>
        <v>215184</v>
      </c>
    </row>
    <row r="21" spans="2:6" ht="126" customHeight="1">
      <c r="B21" s="25" t="s">
        <v>117</v>
      </c>
      <c r="C21" s="13" t="s">
        <v>61</v>
      </c>
      <c r="D21" s="38">
        <v>215184</v>
      </c>
      <c r="E21" s="38">
        <v>215184</v>
      </c>
      <c r="F21" s="39">
        <v>215184</v>
      </c>
    </row>
    <row r="22" spans="2:6" ht="94.5" customHeight="1">
      <c r="B22" s="25" t="s">
        <v>118</v>
      </c>
      <c r="C22" s="13" t="s">
        <v>18</v>
      </c>
      <c r="D22" s="38">
        <f>D23</f>
        <v>1975</v>
      </c>
      <c r="E22" s="38">
        <f>E23</f>
        <v>1975</v>
      </c>
      <c r="F22" s="39">
        <v>1975</v>
      </c>
    </row>
    <row r="23" spans="2:6" ht="141" customHeight="1">
      <c r="B23" s="25" t="s">
        <v>119</v>
      </c>
      <c r="C23" s="13" t="s">
        <v>62</v>
      </c>
      <c r="D23" s="38">
        <v>1975</v>
      </c>
      <c r="E23" s="38">
        <v>1975</v>
      </c>
      <c r="F23" s="39">
        <v>1975</v>
      </c>
    </row>
    <row r="24" spans="2:6" ht="78.75" customHeight="1">
      <c r="B24" s="25" t="s">
        <v>120</v>
      </c>
      <c r="C24" s="13" t="s">
        <v>19</v>
      </c>
      <c r="D24" s="38">
        <f>D25</f>
        <v>315504</v>
      </c>
      <c r="E24" s="38">
        <f>E25</f>
        <v>315504</v>
      </c>
      <c r="F24" s="38">
        <f>F25</f>
        <v>315504</v>
      </c>
    </row>
    <row r="25" spans="2:6" ht="125.25" customHeight="1">
      <c r="B25" s="25" t="s">
        <v>121</v>
      </c>
      <c r="C25" s="13" t="s">
        <v>63</v>
      </c>
      <c r="D25" s="38">
        <v>315504</v>
      </c>
      <c r="E25" s="38">
        <v>315504</v>
      </c>
      <c r="F25" s="39">
        <v>315504</v>
      </c>
    </row>
    <row r="26" spans="2:6" ht="78" customHeight="1">
      <c r="B26" s="25" t="s">
        <v>122</v>
      </c>
      <c r="C26" s="13" t="s">
        <v>20</v>
      </c>
      <c r="D26" s="38">
        <f>D27</f>
        <v>-30000</v>
      </c>
      <c r="E26" s="38">
        <f>E27</f>
        <v>-30000</v>
      </c>
      <c r="F26" s="38">
        <f>F27</f>
        <v>-30000</v>
      </c>
    </row>
    <row r="27" spans="2:6" ht="124.5" customHeight="1">
      <c r="B27" s="25" t="s">
        <v>123</v>
      </c>
      <c r="C27" s="13" t="s">
        <v>64</v>
      </c>
      <c r="D27" s="38">
        <v>-30000</v>
      </c>
      <c r="E27" s="38">
        <v>-30000</v>
      </c>
      <c r="F27" s="39">
        <v>-30000</v>
      </c>
    </row>
    <row r="28" spans="2:6" ht="15" customHeight="1">
      <c r="B28" s="23" t="s">
        <v>101</v>
      </c>
      <c r="C28" s="11" t="s">
        <v>102</v>
      </c>
      <c r="D28" s="54">
        <f t="shared" ref="D28:F29" si="1">D29</f>
        <v>22000</v>
      </c>
      <c r="E28" s="54">
        <f t="shared" si="1"/>
        <v>22000</v>
      </c>
      <c r="F28" s="55">
        <f t="shared" si="1"/>
        <v>22000</v>
      </c>
    </row>
    <row r="29" spans="2:6" ht="16.5" customHeight="1">
      <c r="B29" s="24" t="s">
        <v>103</v>
      </c>
      <c r="C29" s="12" t="s">
        <v>104</v>
      </c>
      <c r="D29" s="42">
        <f t="shared" si="1"/>
        <v>22000</v>
      </c>
      <c r="E29" s="42">
        <f t="shared" si="1"/>
        <v>22000</v>
      </c>
      <c r="F29" s="43">
        <f t="shared" si="1"/>
        <v>22000</v>
      </c>
    </row>
    <row r="30" spans="2:6" ht="18.75" customHeight="1">
      <c r="B30" s="26" t="s">
        <v>105</v>
      </c>
      <c r="C30" s="13" t="s">
        <v>104</v>
      </c>
      <c r="D30" s="38">
        <v>22000</v>
      </c>
      <c r="E30" s="38">
        <v>22000</v>
      </c>
      <c r="F30" s="39">
        <v>22000</v>
      </c>
    </row>
    <row r="31" spans="2:6" ht="16.5" customHeight="1">
      <c r="B31" s="20" t="s">
        <v>21</v>
      </c>
      <c r="C31" s="9" t="s">
        <v>38</v>
      </c>
      <c r="D31" s="35">
        <f>D32+D34</f>
        <v>554985</v>
      </c>
      <c r="E31" s="35">
        <f>E32+E34</f>
        <v>554985</v>
      </c>
      <c r="F31" s="36">
        <f>F32+F34</f>
        <v>554985</v>
      </c>
    </row>
    <row r="32" spans="2:6" ht="16.5" customHeight="1">
      <c r="B32" s="27" t="s">
        <v>97</v>
      </c>
      <c r="C32" s="14" t="s">
        <v>98</v>
      </c>
      <c r="D32" s="40">
        <f>D33</f>
        <v>55000</v>
      </c>
      <c r="E32" s="40">
        <f>E33</f>
        <v>55000</v>
      </c>
      <c r="F32" s="41">
        <f>F33</f>
        <v>55000</v>
      </c>
    </row>
    <row r="33" spans="2:6" ht="47.25">
      <c r="B33" s="22" t="s">
        <v>22</v>
      </c>
      <c r="C33" s="10" t="s">
        <v>23</v>
      </c>
      <c r="D33" s="38">
        <v>55000</v>
      </c>
      <c r="E33" s="38">
        <v>55000</v>
      </c>
      <c r="F33" s="39">
        <v>55000</v>
      </c>
    </row>
    <row r="34" spans="2:6" ht="15.75">
      <c r="B34" s="27" t="s">
        <v>95</v>
      </c>
      <c r="C34" s="14" t="s">
        <v>96</v>
      </c>
      <c r="D34" s="42">
        <f>D35+D36</f>
        <v>499985</v>
      </c>
      <c r="E34" s="42">
        <f>E35+E36</f>
        <v>499985</v>
      </c>
      <c r="F34" s="43">
        <f>F35+F36</f>
        <v>499985</v>
      </c>
    </row>
    <row r="35" spans="2:6" ht="30" customHeight="1">
      <c r="B35" s="22" t="s">
        <v>26</v>
      </c>
      <c r="C35" s="10" t="s">
        <v>27</v>
      </c>
      <c r="D35" s="38">
        <v>300000</v>
      </c>
      <c r="E35" s="38">
        <v>300000</v>
      </c>
      <c r="F35" s="39">
        <v>300000</v>
      </c>
    </row>
    <row r="36" spans="2:6" ht="45.75" customHeight="1">
      <c r="B36" s="22" t="s">
        <v>24</v>
      </c>
      <c r="C36" s="10" t="s">
        <v>25</v>
      </c>
      <c r="D36" s="38">
        <v>199985</v>
      </c>
      <c r="E36" s="38">
        <v>199985</v>
      </c>
      <c r="F36" s="39">
        <v>199985</v>
      </c>
    </row>
    <row r="37" spans="2:6" ht="45.75" customHeight="1">
      <c r="B37" s="46" t="s">
        <v>28</v>
      </c>
      <c r="C37" s="9" t="s">
        <v>29</v>
      </c>
      <c r="D37" s="35">
        <f>D38+D42</f>
        <v>95000</v>
      </c>
      <c r="E37" s="35">
        <f>E38+E42</f>
        <v>95000</v>
      </c>
      <c r="F37" s="36">
        <f>F38+F42</f>
        <v>95000</v>
      </c>
    </row>
    <row r="38" spans="2:6" ht="96" customHeight="1">
      <c r="B38" s="27" t="s">
        <v>93</v>
      </c>
      <c r="C38" s="14" t="s">
        <v>94</v>
      </c>
      <c r="D38" s="40">
        <f>D39+D40+D41</f>
        <v>85000</v>
      </c>
      <c r="E38" s="40">
        <f>E39+E40+E41</f>
        <v>85000</v>
      </c>
      <c r="F38" s="41">
        <f>F39+F40+F41</f>
        <v>85000</v>
      </c>
    </row>
    <row r="39" spans="2:6" ht="94.5">
      <c r="B39" s="22" t="s">
        <v>30</v>
      </c>
      <c r="C39" s="10" t="s">
        <v>76</v>
      </c>
      <c r="D39" s="38">
        <v>85000</v>
      </c>
      <c r="E39" s="38">
        <v>85000</v>
      </c>
      <c r="F39" s="39">
        <v>85000</v>
      </c>
    </row>
    <row r="40" spans="2:6" ht="94.5">
      <c r="B40" s="22" t="s">
        <v>75</v>
      </c>
      <c r="C40" s="10" t="s">
        <v>76</v>
      </c>
      <c r="D40" s="38">
        <v>0</v>
      </c>
      <c r="E40" s="38">
        <v>0</v>
      </c>
      <c r="F40" s="39">
        <v>0</v>
      </c>
    </row>
    <row r="41" spans="2:6" ht="48" customHeight="1">
      <c r="B41" s="48" t="s">
        <v>51</v>
      </c>
      <c r="C41" s="10" t="s">
        <v>45</v>
      </c>
      <c r="D41" s="38">
        <v>0</v>
      </c>
      <c r="E41" s="38">
        <v>0</v>
      </c>
      <c r="F41" s="39">
        <v>0</v>
      </c>
    </row>
    <row r="42" spans="2:6" ht="96" customHeight="1">
      <c r="B42" s="27" t="s">
        <v>91</v>
      </c>
      <c r="C42" s="14" t="s">
        <v>92</v>
      </c>
      <c r="D42" s="42">
        <f>D43</f>
        <v>10000</v>
      </c>
      <c r="E42" s="42">
        <f>E43</f>
        <v>10000</v>
      </c>
      <c r="F42" s="43">
        <f>F43</f>
        <v>10000</v>
      </c>
    </row>
    <row r="43" spans="2:6" ht="94.5">
      <c r="B43" s="48" t="s">
        <v>52</v>
      </c>
      <c r="C43" s="10" t="s">
        <v>46</v>
      </c>
      <c r="D43" s="38">
        <v>10000</v>
      </c>
      <c r="E43" s="38">
        <v>10000</v>
      </c>
      <c r="F43" s="39">
        <v>10000</v>
      </c>
    </row>
    <row r="44" spans="2:6" ht="37.5" customHeight="1">
      <c r="B44" s="46" t="s">
        <v>42</v>
      </c>
      <c r="C44" s="9" t="s">
        <v>132</v>
      </c>
      <c r="D44" s="35">
        <f>D45+D47</f>
        <v>101000</v>
      </c>
      <c r="E44" s="35">
        <f>E45+E47</f>
        <v>51000</v>
      </c>
      <c r="F44" s="36">
        <f>F45+F47</f>
        <v>51000</v>
      </c>
    </row>
    <row r="45" spans="2:6" ht="22.5" customHeight="1">
      <c r="B45" s="27" t="s">
        <v>89</v>
      </c>
      <c r="C45" s="14" t="s">
        <v>90</v>
      </c>
      <c r="D45" s="40">
        <f>D46</f>
        <v>100000</v>
      </c>
      <c r="E45" s="40">
        <f>E46</f>
        <v>50000</v>
      </c>
      <c r="F45" s="41">
        <f>F46</f>
        <v>50000</v>
      </c>
    </row>
    <row r="46" spans="2:6" ht="31.5">
      <c r="B46" s="48" t="s">
        <v>44</v>
      </c>
      <c r="C46" s="49" t="s">
        <v>37</v>
      </c>
      <c r="D46" s="38">
        <v>100000</v>
      </c>
      <c r="E46" s="38">
        <v>50000</v>
      </c>
      <c r="F46" s="39">
        <v>50000</v>
      </c>
    </row>
    <row r="47" spans="2:6" ht="15.75">
      <c r="B47" s="27" t="s">
        <v>87</v>
      </c>
      <c r="C47" s="50" t="s">
        <v>88</v>
      </c>
      <c r="D47" s="42">
        <f>D48</f>
        <v>1000</v>
      </c>
      <c r="E47" s="42">
        <f>E48</f>
        <v>1000</v>
      </c>
      <c r="F47" s="43">
        <f>F48</f>
        <v>1000</v>
      </c>
    </row>
    <row r="48" spans="2:6" ht="31.5">
      <c r="B48" s="48" t="s">
        <v>72</v>
      </c>
      <c r="C48" s="49" t="s">
        <v>73</v>
      </c>
      <c r="D48" s="38">
        <v>1000</v>
      </c>
      <c r="E48" s="38">
        <v>1000</v>
      </c>
      <c r="F48" s="39">
        <v>1000</v>
      </c>
    </row>
    <row r="49" spans="2:6" ht="31.5">
      <c r="B49" s="46" t="s">
        <v>31</v>
      </c>
      <c r="C49" s="9" t="s">
        <v>32</v>
      </c>
      <c r="D49" s="35">
        <f>D50+D52</f>
        <v>35000</v>
      </c>
      <c r="E49" s="35">
        <f>E50+E52</f>
        <v>35000</v>
      </c>
      <c r="F49" s="36">
        <f>F50+F52</f>
        <v>35000</v>
      </c>
    </row>
    <row r="50" spans="2:6" ht="94.5">
      <c r="B50" s="27" t="s">
        <v>85</v>
      </c>
      <c r="C50" s="14" t="s">
        <v>86</v>
      </c>
      <c r="D50" s="40">
        <f>D51</f>
        <v>0</v>
      </c>
      <c r="E50" s="40">
        <f>E51</f>
        <v>0</v>
      </c>
      <c r="F50" s="41">
        <f>F51</f>
        <v>0</v>
      </c>
    </row>
    <row r="51" spans="2:6" ht="98.25" customHeight="1">
      <c r="B51" s="22" t="s">
        <v>49</v>
      </c>
      <c r="C51" s="10" t="s">
        <v>50</v>
      </c>
      <c r="D51" s="56">
        <v>0</v>
      </c>
      <c r="E51" s="56">
        <v>0</v>
      </c>
      <c r="F51" s="57">
        <v>0</v>
      </c>
    </row>
    <row r="52" spans="2:6" ht="36" customHeight="1">
      <c r="B52" s="27" t="s">
        <v>83</v>
      </c>
      <c r="C52" s="14" t="s">
        <v>84</v>
      </c>
      <c r="D52" s="58">
        <f>D53+D54</f>
        <v>35000</v>
      </c>
      <c r="E52" s="58">
        <f>E53+E54</f>
        <v>35000</v>
      </c>
      <c r="F52" s="59">
        <f>F53+F54</f>
        <v>35000</v>
      </c>
    </row>
    <row r="53" spans="2:6" ht="46.5" customHeight="1">
      <c r="B53" s="22" t="s">
        <v>74</v>
      </c>
      <c r="C53" s="10" t="s">
        <v>34</v>
      </c>
      <c r="D53" s="56">
        <v>0</v>
      </c>
      <c r="E53" s="56">
        <v>0</v>
      </c>
      <c r="F53" s="57">
        <v>0</v>
      </c>
    </row>
    <row r="54" spans="2:6" ht="54" customHeight="1">
      <c r="B54" s="22" t="s">
        <v>33</v>
      </c>
      <c r="C54" s="10" t="s">
        <v>34</v>
      </c>
      <c r="D54" s="38">
        <v>35000</v>
      </c>
      <c r="E54" s="38">
        <v>35000</v>
      </c>
      <c r="F54" s="39">
        <v>35000</v>
      </c>
    </row>
    <row r="55" spans="2:6" ht="22.5" customHeight="1">
      <c r="B55" s="46" t="s">
        <v>79</v>
      </c>
      <c r="C55" s="51" t="s">
        <v>80</v>
      </c>
      <c r="D55" s="54">
        <f t="shared" ref="D55:F56" si="2">D56</f>
        <v>0</v>
      </c>
      <c r="E55" s="54">
        <f t="shared" si="2"/>
        <v>0</v>
      </c>
      <c r="F55" s="54">
        <f t="shared" si="2"/>
        <v>0</v>
      </c>
    </row>
    <row r="56" spans="2:6" ht="21.75" customHeight="1">
      <c r="B56" s="27" t="s">
        <v>81</v>
      </c>
      <c r="C56" s="14" t="s">
        <v>82</v>
      </c>
      <c r="D56" s="42">
        <f t="shared" si="2"/>
        <v>0</v>
      </c>
      <c r="E56" s="42">
        <f t="shared" si="2"/>
        <v>0</v>
      </c>
      <c r="F56" s="43">
        <f t="shared" si="2"/>
        <v>0</v>
      </c>
    </row>
    <row r="57" spans="2:6" ht="31.5" customHeight="1">
      <c r="B57" s="22" t="s">
        <v>77</v>
      </c>
      <c r="C57" s="10" t="s">
        <v>78</v>
      </c>
      <c r="D57" s="38">
        <v>0</v>
      </c>
      <c r="E57" s="38">
        <v>0</v>
      </c>
      <c r="F57" s="39">
        <v>0</v>
      </c>
    </row>
    <row r="58" spans="2:6" ht="23.25" customHeight="1">
      <c r="B58" s="52" t="s">
        <v>69</v>
      </c>
      <c r="C58" s="53" t="s">
        <v>67</v>
      </c>
      <c r="D58" s="54">
        <f>D59</f>
        <v>1000</v>
      </c>
      <c r="E58" s="54">
        <f>E59</f>
        <v>1000</v>
      </c>
      <c r="F58" s="55">
        <f>F59</f>
        <v>1000</v>
      </c>
    </row>
    <row r="59" spans="2:6" ht="35.25" customHeight="1">
      <c r="B59" s="22" t="s">
        <v>70</v>
      </c>
      <c r="C59" s="10" t="s">
        <v>71</v>
      </c>
      <c r="D59" s="38">
        <v>1000</v>
      </c>
      <c r="E59" s="38">
        <v>1000</v>
      </c>
      <c r="F59" s="39">
        <v>1000</v>
      </c>
    </row>
    <row r="60" spans="2:6" ht="15.75">
      <c r="B60" s="28" t="s">
        <v>53</v>
      </c>
      <c r="C60" s="5" t="s">
        <v>39</v>
      </c>
      <c r="D60" s="35">
        <f>D61</f>
        <v>29722328.669999998</v>
      </c>
      <c r="E60" s="35">
        <f>E61</f>
        <v>7305630.2799999993</v>
      </c>
      <c r="F60" s="36">
        <f>F61</f>
        <v>17272402.420000002</v>
      </c>
    </row>
    <row r="61" spans="2:6" ht="33" customHeight="1">
      <c r="B61" s="29" t="s">
        <v>54</v>
      </c>
      <c r="C61" s="15" t="s">
        <v>35</v>
      </c>
      <c r="D61" s="58">
        <f>SUM(D62:D73)</f>
        <v>29722328.669999998</v>
      </c>
      <c r="E61" s="58">
        <f>SUM(E62:E73)</f>
        <v>7305630.2799999993</v>
      </c>
      <c r="F61" s="58">
        <f>SUM(F62:F73)</f>
        <v>17272402.420000002</v>
      </c>
    </row>
    <row r="62" spans="2:6" ht="47.25" customHeight="1">
      <c r="B62" s="30" t="s">
        <v>55</v>
      </c>
      <c r="C62" s="6" t="s">
        <v>125</v>
      </c>
      <c r="D62" s="38">
        <v>4328700</v>
      </c>
      <c r="E62" s="38">
        <v>3638400</v>
      </c>
      <c r="F62" s="39">
        <v>4343000</v>
      </c>
    </row>
    <row r="63" spans="2:6" ht="33.75" customHeight="1">
      <c r="B63" s="22" t="s">
        <v>56</v>
      </c>
      <c r="C63" s="10" t="s">
        <v>47</v>
      </c>
      <c r="D63" s="38">
        <v>2111263.6800000002</v>
      </c>
      <c r="E63" s="38">
        <v>0</v>
      </c>
      <c r="F63" s="39">
        <v>0</v>
      </c>
    </row>
    <row r="64" spans="2:6" ht="95.25" customHeight="1">
      <c r="B64" s="22" t="s">
        <v>57</v>
      </c>
      <c r="C64" s="47" t="s">
        <v>48</v>
      </c>
      <c r="D64" s="38">
        <v>0</v>
      </c>
      <c r="E64" s="38">
        <v>0</v>
      </c>
      <c r="F64" s="39">
        <v>0</v>
      </c>
    </row>
    <row r="65" spans="2:6" ht="82.5" customHeight="1">
      <c r="B65" s="22" t="s">
        <v>113</v>
      </c>
      <c r="C65" s="47" t="s">
        <v>112</v>
      </c>
      <c r="D65" s="38">
        <v>3286950.28</v>
      </c>
      <c r="E65" s="38">
        <v>3286950.28</v>
      </c>
      <c r="F65" s="39">
        <v>3371312.42</v>
      </c>
    </row>
    <row r="66" spans="2:6" ht="65.25" customHeight="1">
      <c r="B66" s="30" t="s">
        <v>58</v>
      </c>
      <c r="C66" s="6" t="s">
        <v>43</v>
      </c>
      <c r="D66" s="38">
        <v>0</v>
      </c>
      <c r="E66" s="38">
        <v>0</v>
      </c>
      <c r="F66" s="39">
        <v>0</v>
      </c>
    </row>
    <row r="67" spans="2:6" ht="20.25" customHeight="1">
      <c r="B67" s="30" t="s">
        <v>59</v>
      </c>
      <c r="C67" s="6" t="s">
        <v>41</v>
      </c>
      <c r="D67" s="38">
        <v>5880000.0199999996</v>
      </c>
      <c r="E67" s="38">
        <v>0</v>
      </c>
      <c r="F67" s="39">
        <v>0</v>
      </c>
    </row>
    <row r="68" spans="2:6" ht="79.5" customHeight="1">
      <c r="B68" s="30" t="s">
        <v>107</v>
      </c>
      <c r="C68" s="6" t="s">
        <v>106</v>
      </c>
      <c r="D68" s="38">
        <v>0</v>
      </c>
      <c r="E68" s="38">
        <v>0</v>
      </c>
      <c r="F68" s="39">
        <v>0</v>
      </c>
    </row>
    <row r="69" spans="2:6" ht="39" customHeight="1">
      <c r="B69" s="30" t="s">
        <v>110</v>
      </c>
      <c r="C69" s="6" t="s">
        <v>111</v>
      </c>
      <c r="D69" s="38">
        <v>0</v>
      </c>
      <c r="E69" s="38">
        <v>0</v>
      </c>
      <c r="F69" s="39">
        <v>0</v>
      </c>
    </row>
    <row r="70" spans="2:6" ht="32.25" customHeight="1">
      <c r="B70" s="30" t="s">
        <v>65</v>
      </c>
      <c r="C70" s="6" t="s">
        <v>66</v>
      </c>
      <c r="D70" s="38">
        <v>0</v>
      </c>
      <c r="E70" s="38">
        <v>0</v>
      </c>
      <c r="F70" s="39">
        <v>9142700</v>
      </c>
    </row>
    <row r="71" spans="2:6" ht="68.25" customHeight="1">
      <c r="B71" s="30" t="s">
        <v>126</v>
      </c>
      <c r="C71" s="6" t="s">
        <v>127</v>
      </c>
      <c r="D71" s="38">
        <v>700000</v>
      </c>
      <c r="E71" s="38">
        <v>0</v>
      </c>
      <c r="F71" s="39">
        <v>0</v>
      </c>
    </row>
    <row r="72" spans="2:6" ht="81" customHeight="1">
      <c r="B72" s="30" t="s">
        <v>128</v>
      </c>
      <c r="C72" s="6" t="s">
        <v>129</v>
      </c>
      <c r="D72" s="38">
        <v>13069204.689999999</v>
      </c>
      <c r="E72" s="38">
        <v>0</v>
      </c>
      <c r="F72" s="39">
        <v>0</v>
      </c>
    </row>
    <row r="73" spans="2:6" ht="69.75" customHeight="1">
      <c r="B73" s="30" t="s">
        <v>60</v>
      </c>
      <c r="C73" s="6" t="s">
        <v>124</v>
      </c>
      <c r="D73" s="38">
        <v>346210</v>
      </c>
      <c r="E73" s="38">
        <v>380280</v>
      </c>
      <c r="F73" s="39">
        <v>415390</v>
      </c>
    </row>
    <row r="74" spans="2:6" ht="16.5" thickBot="1">
      <c r="B74" s="31"/>
      <c r="C74" s="32" t="s">
        <v>36</v>
      </c>
      <c r="D74" s="44">
        <f>D11+D58+D60</f>
        <v>44421176.670000002</v>
      </c>
      <c r="E74" s="44">
        <f>E11+E58+E60</f>
        <v>21204478.280000001</v>
      </c>
      <c r="F74" s="45">
        <f>F11+F58+F60</f>
        <v>31171250.420000002</v>
      </c>
    </row>
  </sheetData>
  <mergeCells count="8">
    <mergeCell ref="C8:C9"/>
    <mergeCell ref="B1:F1"/>
    <mergeCell ref="A2:F2"/>
    <mergeCell ref="B3:F3"/>
    <mergeCell ref="A5:F5"/>
    <mergeCell ref="A6:F6"/>
    <mergeCell ref="B8:B9"/>
    <mergeCell ref="A7:F7"/>
  </mergeCells>
  <pageMargins left="0.70866141732283472" right="0.70866141732283472" top="0.32" bottom="0.33" header="0.31496062992125984" footer="0.31496062992125984"/>
  <pageSetup paperSize="9" scale="58" fitToHeight="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2024-12-02T06:36:14Z</dcterms:modified>
</cp:coreProperties>
</file>