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8" windowWidth="15120" windowHeight="8016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G95" i="3"/>
  <c r="G94" s="1"/>
  <c r="F37"/>
  <c r="G37" l="1"/>
  <c r="G35"/>
  <c r="G21"/>
  <c r="G20" s="1"/>
  <c r="G19" s="1"/>
  <c r="F21"/>
  <c r="F20" s="1"/>
  <c r="G14"/>
  <c r="G13" s="1"/>
  <c r="G75"/>
  <c r="F75"/>
  <c r="G92"/>
  <c r="F92"/>
  <c r="G90"/>
  <c r="F90"/>
  <c r="G88"/>
  <c r="F88"/>
  <c r="G86"/>
  <c r="F86"/>
  <c r="G84"/>
  <c r="F84"/>
  <c r="G82"/>
  <c r="F82"/>
  <c r="G79"/>
  <c r="F79"/>
  <c r="G39"/>
  <c r="G30"/>
  <c r="F30"/>
  <c r="G62"/>
  <c r="G61" s="1"/>
  <c r="G59"/>
  <c r="G58" s="1"/>
  <c r="F59"/>
  <c r="E59"/>
  <c r="G68"/>
  <c r="G67" s="1"/>
  <c r="G65" s="1"/>
  <c r="G70"/>
  <c r="G52"/>
  <c r="G51" s="1"/>
  <c r="G43"/>
  <c r="G44"/>
  <c r="G47"/>
  <c r="G49"/>
  <c r="E90"/>
  <c r="E92"/>
  <c r="E88"/>
  <c r="E86"/>
  <c r="E84"/>
  <c r="E82"/>
  <c r="E79"/>
  <c r="F77"/>
  <c r="E77"/>
  <c r="E75"/>
  <c r="E30"/>
  <c r="E21"/>
  <c r="E74" l="1"/>
  <c r="G42"/>
  <c r="F74"/>
  <c r="F73" s="1"/>
  <c r="G74"/>
  <c r="G73" s="1"/>
  <c r="G29"/>
  <c r="G57"/>
  <c r="F14"/>
  <c r="F13" s="1"/>
  <c r="E14"/>
  <c r="E13" s="1"/>
  <c r="F95"/>
  <c r="F94" s="1"/>
  <c r="F19"/>
  <c r="F35"/>
  <c r="F29" s="1"/>
  <c r="F39"/>
  <c r="F52"/>
  <c r="F51" s="1"/>
  <c r="F58"/>
  <c r="F62"/>
  <c r="F61" s="1"/>
  <c r="F68"/>
  <c r="F67" s="1"/>
  <c r="F70"/>
  <c r="F47"/>
  <c r="F44"/>
  <c r="F49"/>
  <c r="E49"/>
  <c r="G12" l="1"/>
  <c r="G112" s="1"/>
  <c r="F43"/>
  <c r="F42" s="1"/>
  <c r="F65"/>
  <c r="F57"/>
  <c r="E20"/>
  <c r="E19" s="1"/>
  <c r="E44"/>
  <c r="E47"/>
  <c r="E58"/>
  <c r="E62"/>
  <c r="E61" s="1"/>
  <c r="E68"/>
  <c r="E67" s="1"/>
  <c r="E70"/>
  <c r="E95"/>
  <c r="E94" s="1"/>
  <c r="E52"/>
  <c r="E51" s="1"/>
  <c r="E39"/>
  <c r="E37"/>
  <c r="E35"/>
  <c r="E73" l="1"/>
  <c r="F12"/>
  <c r="F112" s="1"/>
  <c r="E65"/>
  <c r="E43"/>
  <c r="E57"/>
  <c r="E29"/>
  <c r="E42" l="1"/>
  <c r="E12" s="1"/>
  <c r="E112" s="1"/>
</calcChain>
</file>

<file path=xl/sharedStrings.xml><?xml version="1.0" encoding="utf-8"?>
<sst xmlns="http://schemas.openxmlformats.org/spreadsheetml/2006/main" count="293" uniqueCount="209">
  <si>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</si>
  <si>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</si>
  <si>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</si>
  <si>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</si>
  <si>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</si>
  <si>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</si>
  <si>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</si>
  <si>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</si>
  <si>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</si>
  <si>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</si>
  <si>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043</t>
  </si>
  <si>
    <t>11201010010000120</t>
  </si>
  <si>
    <t>Плата за выбросы загрязняющих веществ в атмосферный воздух стационарными объектами</t>
  </si>
  <si>
    <t>11201040010000120</t>
  </si>
  <si>
    <t>Плата за размещение отходов производства и потребления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</si>
  <si>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</si>
  <si>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</si>
  <si>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</si>
  <si>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</si>
  <si>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</si>
  <si>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</si>
  <si>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</si>
  <si>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11201030010000120</t>
  </si>
  <si>
    <t>Плата за выбросы загрязняющих веществ в водные объекты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</si>
  <si>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</si>
  <si>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</si>
  <si>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</si>
  <si>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</si>
  <si>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</si>
  <si>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</si>
  <si>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</si>
  <si>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</si>
  <si>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</si>
  <si>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</si>
  <si>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</si>
  <si>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</si>
  <si>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</si>
  <si>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</si>
  <si>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</si>
  <si>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</si>
  <si>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</si>
  <si>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</si>
  <si>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</si>
  <si>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</si>
  <si>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</si>
  <si>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</si>
  <si>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</si>
  <si>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</si>
  <si>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</si>
  <si>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</si>
  <si>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</si>
  <si>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</si>
  <si>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</si>
  <si>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</si>
  <si>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Прочие субсидии бюджетам муниципальных районов </t>
  </si>
  <si>
    <t>Субвенции местным бюджетам на выполнение передаваемых полномочий  субъектов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</si>
  <si>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</si>
  <si>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</si>
  <si>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</si>
  <si>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</si>
  <si>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</si>
  <si>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</si>
  <si>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Межбюджетные трансферты, передаваемые бюджетам муниципальных районов на осуществление части полномочий  по решению вопросов местного значения в соответствии с заключёнными соглашениями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</si>
  <si>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</si>
  <si>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</si>
  <si>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</si>
  <si>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</si>
  <si>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</si>
  <si>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</si>
  <si>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</si>
  <si>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</si>
  <si>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</si>
  <si>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</si>
  <si>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</si>
  <si>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</si>
  <si>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</si>
  <si>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Плата за размещение отходов производства </t>
  </si>
  <si>
    <t>11201041010000120</t>
  </si>
  <si>
    <t>20215001050000150</t>
  </si>
  <si>
    <t>20215002050000150</t>
  </si>
  <si>
    <t>20229999050000150</t>
  </si>
  <si>
    <t>20230024050000150</t>
  </si>
  <si>
    <t>20235120050000150</t>
  </si>
  <si>
    <t>20239999050000150</t>
  </si>
  <si>
    <t>20240014050000150</t>
  </si>
  <si>
    <t xml:space="preserve">Прочие субвенции  бюджетам муниципальных районов 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</si>
  <si>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</si>
  <si>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</si>
  <si>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</si>
  <si>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</si>
  <si>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</si>
  <si>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</si>
  <si>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</si>
  <si>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</si>
  <si>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</si>
  <si>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</si>
  <si>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</si>
  <si>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</si>
  <si>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</si>
  <si>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</si>
  <si>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</si>
  <si>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</si>
  <si>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</si>
  <si>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</si>
  <si>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</si>
  <si>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</si>
  <si>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</si>
  <si>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</si>
  <si>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</si>
  <si>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</si>
  <si>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</si>
  <si>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</si>
  <si>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</si>
  <si>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</si>
  <si>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</si>
  <si>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</si>
  <si>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</si>
  <si>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</si>
  <si>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</si>
  <si>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</si>
  <si>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</si>
  <si>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</si>
  <si>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</si>
  <si>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</si>
  <si>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</si>
  <si>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</si>
  <si>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</si>
  <si>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</si>
  <si>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</si>
  <si>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023</t>
  </si>
  <si>
    <t>20235082050000150</t>
  </si>
  <si>
    <t xml:space="preserve">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</si>
  <si>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муниципальным образованиям Ивановской области 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</si>
  <si>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</si>
  <si>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</si>
  <si>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202 25304 05 0000150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</si>
  <si>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</si>
  <si>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</si>
  <si>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</si>
  <si>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</si>
  <si>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</si>
  <si>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</si>
  <si>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</si>
  <si>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</si>
  <si>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</si>
  <si>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</si>
  <si>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</si>
  <si>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</si>
  <si>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</si>
  <si>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</si>
  <si>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</si>
  <si>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</si>
  <si>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</si>
  <si>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</si>
  <si>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</si>
  <si>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</si>
  <si>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</si>
  <si>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</si>
  <si>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</si>
  <si>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</si>
  <si>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</si>
  <si>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</si>
  <si>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>Дотации на поддержку мер по обеспечению сбалансированности местных бюджетов</t>
  </si>
  <si>
    <t>2 02 49999 05 0000 150</t>
  </si>
  <si>
    <t>Прочие межбюджетные трансферты, передаваемые бюджетам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</si>
  <si>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</si>
  <si>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202 25519 05 0000150</t>
  </si>
  <si>
    <t>Субсидии бюджетам муниципальных районов на поддержу отраслей культуры</t>
  </si>
  <si>
    <t>Субсидии бюджетам муниципальных районов на реализацию мероприятий по модернизации школьных систем образования</t>
  </si>
  <si>
    <t>20225750050000150</t>
  </si>
  <si>
    <t xml:space="preserve">муниципального района "О районном бюджете  на 2023год и плановый период 2024 и 2025 годов" </t>
  </si>
  <si>
    <t xml:space="preserve">                       Доходы районного бюджета по кодам классификации доходов бюджетов    на 2023год  и плановый перид 2024 и 2025 годов.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</si>
  <si>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</si>
  <si>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</si>
  <si>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</si>
  <si>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</si>
  <si>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</si>
  <si>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</si>
  <si>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</si>
  <si>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</si>
  <si>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</si>
  <si>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</si>
  <si>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</si>
  <si>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</si>
  <si>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</si>
  <si>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</si>
  <si>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</si>
  <si>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</si>
  <si>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</si>
  <si>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</si>
  <si>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</si>
  <si>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</si>
  <si>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</si>
  <si>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</si>
  <si>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</si>
  <si>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</si>
  <si>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</si>
  <si>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</si>
  <si>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</si>
  <si>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</si>
  <si>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</si>
  <si>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</si>
  <si>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</si>
  <si>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</si>
  <si>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202 25599 05 0000150</t>
  </si>
  <si>
    <t>20220041050000150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</si>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</sst>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0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  <font>
      <sz val="14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top" wrapText="1"/>
    </xf>
    <xf numFmtId="0" fontId="12" fillId="0" borderId="3" xfId="0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5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6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5" fillId="0" borderId="1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17"/>
  <sheetViews>
    <sheetView tabSelected="1" topLeftCell="A106" zoomScale="70" zoomScaleNormal="70" workbookViewId="0">
      <selection activeCell="D106" sqref="D106"/>
    </sheetView>
  </sheetViews>
  <sheetFormatPr defaultRowHeight="18"/>
  <cols>
    <col min="2" max="2" width="10.6640625" customWidth="1"/>
    <col min="3" max="3" width="30.33203125" customWidth="1"/>
    <col min="4" max="4" width="71.6640625" customWidth="1"/>
    <col min="5" max="5" width="18.88671875" style="47" customWidth="1"/>
    <col min="6" max="6" width="19.6640625" style="47" customWidth="1"/>
    <col min="7" max="7" width="23.88671875" style="85" customWidth="1"/>
    <col min="8" max="8" width="24.88671875" customWidth="1"/>
    <col min="9" max="9" width="18.5546875" bestFit="1" customWidth="1"/>
  </cols>
  <sheetData>
    <row r="1" spans="2:9">
      <c r="B1" s="1"/>
    </row>
    <row r="2" spans="2:9">
      <c r="B2" s="2"/>
      <c r="F2" s="85" t="s">
        <v>144</v>
      </c>
    </row>
    <row r="3" spans="2:9">
      <c r="B3" s="2"/>
      <c r="E3"/>
      <c r="F3" s="2" t="s">
        <v>143</v>
      </c>
    </row>
    <row r="4" spans="2:9">
      <c r="B4" s="19"/>
      <c r="C4" s="47"/>
      <c r="E4"/>
      <c r="F4" s="2" t="s">
        <v>170</v>
      </c>
    </row>
    <row r="5" spans="2:9">
      <c r="B5" s="2" t="s">
        <v>60</v>
      </c>
      <c r="C5" t="s">
        <v>61</v>
      </c>
      <c r="D5" s="43"/>
    </row>
    <row r="6" spans="2:9" ht="17.25" customHeight="1">
      <c r="B6" s="3"/>
      <c r="D6" s="19"/>
    </row>
    <row r="7" spans="2:9" s="15" customFormat="1" ht="48" customHeight="1">
      <c r="B7" s="110" t="s">
        <v>171</v>
      </c>
      <c r="C7" s="110"/>
      <c r="D7" s="110"/>
      <c r="E7" s="47"/>
      <c r="F7" s="47"/>
      <c r="G7" s="85"/>
    </row>
    <row r="8" spans="2:9" ht="5.25" customHeight="1">
      <c r="B8" s="4"/>
    </row>
    <row r="9" spans="2:9" s="14" customFormat="1" ht="15.75" customHeight="1">
      <c r="B9" s="114" t="s">
        <v>24</v>
      </c>
      <c r="C9" s="115" t="s">
        <v>25</v>
      </c>
      <c r="D9" s="116" t="s">
        <v>26</v>
      </c>
      <c r="E9" s="111">
        <v>2023</v>
      </c>
      <c r="F9" s="111">
        <v>2024</v>
      </c>
      <c r="G9" s="107">
        <v>2025</v>
      </c>
    </row>
    <row r="10" spans="2:9" s="14" customFormat="1" ht="15" customHeight="1">
      <c r="B10" s="114"/>
      <c r="C10" s="115"/>
      <c r="D10" s="116"/>
      <c r="E10" s="112"/>
      <c r="F10" s="112"/>
      <c r="G10" s="108"/>
    </row>
    <row r="11" spans="2:9" s="14" customFormat="1" ht="30" customHeight="1">
      <c r="B11" s="114"/>
      <c r="C11" s="115"/>
      <c r="D11" s="116"/>
      <c r="E11" s="113"/>
      <c r="F11" s="113"/>
      <c r="G11" s="109"/>
    </row>
    <row r="12" spans="2:9" s="14" customFormat="1" ht="30" customHeight="1" thickBot="1">
      <c r="B12" s="18" t="s">
        <v>31</v>
      </c>
      <c r="C12" s="20" t="s">
        <v>29</v>
      </c>
      <c r="D12" s="31" t="s">
        <v>27</v>
      </c>
      <c r="E12" s="26">
        <f>E13+E29+E39+E42+E52+E57+E65+E73+E19</f>
        <v>23065165</v>
      </c>
      <c r="F12" s="26">
        <f>F13+F29+F39+F42+F52+F57+F65+F73+F19</f>
        <v>22872190</v>
      </c>
      <c r="G12" s="26">
        <f>G13+G29+G39+G42+G52+G57+G65+G73+G19</f>
        <v>22872190</v>
      </c>
      <c r="H12" s="15"/>
      <c r="I12" s="81"/>
    </row>
    <row r="13" spans="2:9" ht="28.5" customHeight="1" thickBot="1">
      <c r="B13" s="18" t="s">
        <v>31</v>
      </c>
      <c r="C13" s="22" t="s">
        <v>30</v>
      </c>
      <c r="D13" s="32" t="s">
        <v>28</v>
      </c>
      <c r="E13" s="26">
        <f t="shared" ref="E13:G13" si="0">E14</f>
        <v>11835100</v>
      </c>
      <c r="F13" s="26">
        <f t="shared" si="0"/>
        <v>11835100</v>
      </c>
      <c r="G13" s="26">
        <f t="shared" si="0"/>
        <v>11835100</v>
      </c>
      <c r="H13" s="15"/>
      <c r="I13" s="81"/>
    </row>
    <row r="14" spans="2:9" ht="28.5" customHeight="1" thickBot="1">
      <c r="B14" s="18" t="s">
        <v>31</v>
      </c>
      <c r="C14" s="21" t="s">
        <v>33</v>
      </c>
      <c r="D14" s="33" t="s">
        <v>32</v>
      </c>
      <c r="E14" s="26">
        <f t="shared" ref="E14:F14" si="1">SUM(E15:E18)</f>
        <v>11835100</v>
      </c>
      <c r="F14" s="26">
        <f t="shared" si="1"/>
        <v>11835100</v>
      </c>
      <c r="G14" s="26">
        <f t="shared" ref="G14" si="2">SUM(G15:G18)</f>
        <v>11835100</v>
      </c>
    </row>
    <row r="15" spans="2:9" ht="96" customHeight="1">
      <c r="B15" s="6">
        <v>182</v>
      </c>
      <c r="C15" s="25" t="s">
        <v>3</v>
      </c>
      <c r="D15" s="34" t="s">
        <v>50</v>
      </c>
      <c r="E15" s="53">
        <v>11575100</v>
      </c>
      <c r="F15" s="84">
        <v>11575100</v>
      </c>
      <c r="G15" s="84">
        <v>11575100</v>
      </c>
      <c r="H15" s="48"/>
    </row>
    <row r="16" spans="2:9" ht="141" customHeight="1">
      <c r="B16" s="6">
        <v>182</v>
      </c>
      <c r="C16" s="25" t="s">
        <v>51</v>
      </c>
      <c r="D16" s="34" t="s">
        <v>52</v>
      </c>
      <c r="E16" s="79">
        <v>150000</v>
      </c>
      <c r="F16" s="84">
        <v>150000</v>
      </c>
      <c r="G16" s="84">
        <v>150000</v>
      </c>
    </row>
    <row r="17" spans="2:7" ht="60.75" customHeight="1">
      <c r="B17" s="6">
        <v>182</v>
      </c>
      <c r="C17" s="25" t="s">
        <v>4</v>
      </c>
      <c r="D17" s="35" t="s">
        <v>53</v>
      </c>
      <c r="E17" s="79">
        <v>70000</v>
      </c>
      <c r="F17" s="84">
        <v>70000</v>
      </c>
      <c r="G17" s="84">
        <v>70000</v>
      </c>
    </row>
    <row r="18" spans="2:7" ht="116.25" customHeight="1">
      <c r="B18" s="6">
        <v>182</v>
      </c>
      <c r="C18" s="25" t="s">
        <v>141</v>
      </c>
      <c r="D18" s="35" t="s">
        <v>142</v>
      </c>
      <c r="E18" s="77">
        <v>40000</v>
      </c>
      <c r="F18" s="84">
        <v>40000</v>
      </c>
      <c r="G18" s="84">
        <v>40000</v>
      </c>
    </row>
    <row r="19" spans="2:7" ht="63" customHeight="1">
      <c r="B19" s="73" t="s">
        <v>31</v>
      </c>
      <c r="C19" s="8" t="s">
        <v>58</v>
      </c>
      <c r="D19" s="11" t="s">
        <v>56</v>
      </c>
      <c r="E19" s="44">
        <f t="shared" ref="E19:G19" si="3">E20</f>
        <v>6766500</v>
      </c>
      <c r="F19" s="44">
        <f t="shared" si="3"/>
        <v>6766500</v>
      </c>
      <c r="G19" s="44">
        <f t="shared" si="3"/>
        <v>6766500</v>
      </c>
    </row>
    <row r="20" spans="2:7" ht="43.5" customHeight="1">
      <c r="B20" s="73" t="s">
        <v>31</v>
      </c>
      <c r="C20" s="25" t="s">
        <v>59</v>
      </c>
      <c r="D20" s="35" t="s">
        <v>57</v>
      </c>
      <c r="E20" s="54">
        <f t="shared" ref="E20:G20" si="4">E21+E23+E25+E27</f>
        <v>6766500</v>
      </c>
      <c r="F20" s="54">
        <f t="shared" si="4"/>
        <v>6766500</v>
      </c>
      <c r="G20" s="54">
        <f t="shared" si="4"/>
        <v>6766500</v>
      </c>
    </row>
    <row r="21" spans="2:7" ht="102.75" customHeight="1">
      <c r="B21" s="73" t="s">
        <v>31</v>
      </c>
      <c r="C21" s="25" t="s">
        <v>90</v>
      </c>
      <c r="D21" s="35" t="s">
        <v>151</v>
      </c>
      <c r="E21" s="54">
        <f t="shared" ref="E21:G21" si="5">E22</f>
        <v>3521000</v>
      </c>
      <c r="F21" s="54">
        <f t="shared" si="5"/>
        <v>3521000</v>
      </c>
      <c r="G21" s="54">
        <f t="shared" si="5"/>
        <v>3521000</v>
      </c>
    </row>
    <row r="22" spans="2:7" ht="162" customHeight="1">
      <c r="B22" s="6">
        <v>182</v>
      </c>
      <c r="C22" s="25" t="s">
        <v>86</v>
      </c>
      <c r="D22" s="35" t="s">
        <v>152</v>
      </c>
      <c r="E22" s="54">
        <v>3521000</v>
      </c>
      <c r="F22" s="54">
        <v>3521000</v>
      </c>
      <c r="G22" s="54">
        <v>3521000</v>
      </c>
    </row>
    <row r="23" spans="2:7" ht="116.25" customHeight="1">
      <c r="B23" s="73" t="s">
        <v>31</v>
      </c>
      <c r="C23" s="25" t="s">
        <v>91</v>
      </c>
      <c r="D23" s="35" t="s">
        <v>92</v>
      </c>
      <c r="E23" s="54">
        <v>30500</v>
      </c>
      <c r="F23" s="54">
        <v>30500</v>
      </c>
      <c r="G23" s="54">
        <v>30500</v>
      </c>
    </row>
    <row r="24" spans="2:7" ht="177.75" customHeight="1">
      <c r="B24" s="6">
        <v>182</v>
      </c>
      <c r="C24" s="25" t="s">
        <v>87</v>
      </c>
      <c r="D24" s="36" t="s">
        <v>153</v>
      </c>
      <c r="E24" s="54">
        <v>30500</v>
      </c>
      <c r="F24" s="54">
        <v>30500</v>
      </c>
      <c r="G24" s="54">
        <v>30500</v>
      </c>
    </row>
    <row r="25" spans="2:7" ht="99.75" customHeight="1">
      <c r="B25" s="73" t="s">
        <v>31</v>
      </c>
      <c r="C25" s="25" t="s">
        <v>93</v>
      </c>
      <c r="D25" s="36" t="s">
        <v>94</v>
      </c>
      <c r="E25" s="54">
        <v>3535000</v>
      </c>
      <c r="F25" s="54">
        <v>3535000</v>
      </c>
      <c r="G25" s="54">
        <v>3535000</v>
      </c>
    </row>
    <row r="26" spans="2:7" ht="156.75" customHeight="1">
      <c r="B26" s="6">
        <v>182</v>
      </c>
      <c r="C26" s="25" t="s">
        <v>88</v>
      </c>
      <c r="D26" s="35" t="s">
        <v>154</v>
      </c>
      <c r="E26" s="54">
        <v>3535000</v>
      </c>
      <c r="F26" s="54">
        <v>3535000</v>
      </c>
      <c r="G26" s="54">
        <v>3535000</v>
      </c>
    </row>
    <row r="27" spans="2:7" ht="100.5" customHeight="1">
      <c r="B27" s="73" t="s">
        <v>31</v>
      </c>
      <c r="C27" s="25" t="s">
        <v>95</v>
      </c>
      <c r="D27" s="35" t="s">
        <v>96</v>
      </c>
      <c r="E27" s="54">
        <v>-320000</v>
      </c>
      <c r="F27" s="54">
        <v>-320000</v>
      </c>
      <c r="G27" s="54">
        <v>-320000</v>
      </c>
    </row>
    <row r="28" spans="2:7" ht="157.5" customHeight="1">
      <c r="B28" s="6">
        <v>182</v>
      </c>
      <c r="C28" s="25" t="s">
        <v>89</v>
      </c>
      <c r="D28" s="35" t="s">
        <v>155</v>
      </c>
      <c r="E28" s="54">
        <v>-320000</v>
      </c>
      <c r="F28" s="54">
        <v>-320000</v>
      </c>
      <c r="G28" s="54">
        <v>-320000</v>
      </c>
    </row>
    <row r="29" spans="2:7" ht="25.5" customHeight="1" thickBot="1">
      <c r="B29" s="6" t="s">
        <v>31</v>
      </c>
      <c r="C29" s="20" t="s">
        <v>35</v>
      </c>
      <c r="D29" s="37" t="s">
        <v>34</v>
      </c>
      <c r="E29" s="26">
        <f>E30+E35+E37</f>
        <v>1330000</v>
      </c>
      <c r="F29" s="26">
        <f t="shared" ref="F29:G29" si="6">F30+F35+F37</f>
        <v>1330000</v>
      </c>
      <c r="G29" s="26">
        <f t="shared" si="6"/>
        <v>1330000</v>
      </c>
    </row>
    <row r="30" spans="2:7" ht="37.5" customHeight="1">
      <c r="B30" s="24" t="s">
        <v>31</v>
      </c>
      <c r="C30" s="23" t="s">
        <v>145</v>
      </c>
      <c r="D30" s="11" t="s">
        <v>146</v>
      </c>
      <c r="E30" s="26">
        <f>E31+E33</f>
        <v>900000</v>
      </c>
      <c r="F30" s="26">
        <f t="shared" ref="F30:G30" si="7">F31+F33</f>
        <v>900000</v>
      </c>
      <c r="G30" s="26">
        <f t="shared" si="7"/>
        <v>900000</v>
      </c>
    </row>
    <row r="31" spans="2:7" ht="37.5" customHeight="1">
      <c r="B31" s="87" t="s">
        <v>31</v>
      </c>
      <c r="C31" s="86" t="s">
        <v>172</v>
      </c>
      <c r="D31" s="11" t="s">
        <v>174</v>
      </c>
      <c r="E31" s="70">
        <v>450000</v>
      </c>
      <c r="F31" s="70">
        <v>450000</v>
      </c>
      <c r="G31" s="70">
        <v>450000</v>
      </c>
    </row>
    <row r="32" spans="2:7" ht="37.5" customHeight="1">
      <c r="B32" s="87">
        <v>182</v>
      </c>
      <c r="C32" s="86" t="s">
        <v>173</v>
      </c>
      <c r="D32" s="35" t="s">
        <v>175</v>
      </c>
      <c r="E32" s="70">
        <v>450000</v>
      </c>
      <c r="F32" s="70">
        <v>450000</v>
      </c>
      <c r="G32" s="70">
        <v>450000</v>
      </c>
    </row>
    <row r="33" spans="2:9" ht="63" customHeight="1">
      <c r="B33" s="6" t="s">
        <v>31</v>
      </c>
      <c r="C33" s="25" t="s">
        <v>148</v>
      </c>
      <c r="D33" s="35" t="s">
        <v>147</v>
      </c>
      <c r="E33" s="54">
        <v>450000</v>
      </c>
      <c r="F33" s="54">
        <v>450000</v>
      </c>
      <c r="G33" s="54">
        <v>450000</v>
      </c>
    </row>
    <row r="34" spans="2:9" ht="89.25" customHeight="1">
      <c r="B34" s="6">
        <v>182</v>
      </c>
      <c r="C34" s="25" t="s">
        <v>149</v>
      </c>
      <c r="D34" s="35" t="s">
        <v>150</v>
      </c>
      <c r="E34" s="54">
        <v>450000</v>
      </c>
      <c r="F34" s="78">
        <v>450000</v>
      </c>
      <c r="G34" s="84">
        <v>450000</v>
      </c>
    </row>
    <row r="35" spans="2:9" ht="24.75" customHeight="1">
      <c r="B35" s="6" t="s">
        <v>36</v>
      </c>
      <c r="C35" s="23" t="s">
        <v>97</v>
      </c>
      <c r="D35" s="11" t="s">
        <v>2</v>
      </c>
      <c r="E35" s="55">
        <f t="shared" ref="E35:G35" si="8">E36</f>
        <v>300000</v>
      </c>
      <c r="F35" s="55">
        <f t="shared" si="8"/>
        <v>300000</v>
      </c>
      <c r="G35" s="55">
        <f t="shared" si="8"/>
        <v>300000</v>
      </c>
    </row>
    <row r="36" spans="2:9" ht="23.25" customHeight="1">
      <c r="B36" s="6">
        <v>182</v>
      </c>
      <c r="C36" s="25" t="s">
        <v>37</v>
      </c>
      <c r="D36" s="35" t="s">
        <v>2</v>
      </c>
      <c r="E36" s="54">
        <v>300000</v>
      </c>
      <c r="F36" s="72">
        <v>300000</v>
      </c>
      <c r="G36" s="84">
        <v>300000</v>
      </c>
    </row>
    <row r="37" spans="2:9" ht="38.25" customHeight="1">
      <c r="B37" s="16">
        <v>182</v>
      </c>
      <c r="C37" s="8" t="s">
        <v>65</v>
      </c>
      <c r="D37" s="11" t="s">
        <v>66</v>
      </c>
      <c r="E37" s="56">
        <f t="shared" ref="E37:G37" si="9">E38</f>
        <v>130000</v>
      </c>
      <c r="F37" s="56">
        <f>F38</f>
        <v>130000</v>
      </c>
      <c r="G37" s="56">
        <f t="shared" si="9"/>
        <v>130000</v>
      </c>
    </row>
    <row r="38" spans="2:9" ht="60.75" customHeight="1">
      <c r="B38" s="6">
        <v>182</v>
      </c>
      <c r="C38" s="25" t="s">
        <v>63</v>
      </c>
      <c r="D38" s="35" t="s">
        <v>64</v>
      </c>
      <c r="E38" s="54">
        <v>130000</v>
      </c>
      <c r="F38" s="72">
        <v>130000</v>
      </c>
      <c r="G38" s="84">
        <v>130000</v>
      </c>
    </row>
    <row r="39" spans="2:9" ht="28.5" customHeight="1" thickBot="1">
      <c r="B39" s="63" t="s">
        <v>98</v>
      </c>
      <c r="C39" s="20" t="s">
        <v>39</v>
      </c>
      <c r="D39" s="37" t="s">
        <v>38</v>
      </c>
      <c r="E39" s="26">
        <f t="shared" ref="E39:G39" si="10">SUM(E41:E41)</f>
        <v>410000</v>
      </c>
      <c r="F39" s="26">
        <f t="shared" si="10"/>
        <v>410000</v>
      </c>
      <c r="G39" s="26">
        <f t="shared" si="10"/>
        <v>410000</v>
      </c>
    </row>
    <row r="40" spans="2:9" ht="39" customHeight="1">
      <c r="B40" s="63" t="s">
        <v>98</v>
      </c>
      <c r="C40" s="25" t="s">
        <v>99</v>
      </c>
      <c r="D40" s="64" t="s">
        <v>100</v>
      </c>
      <c r="E40" s="54">
        <v>410000</v>
      </c>
      <c r="F40" s="72">
        <v>410000</v>
      </c>
      <c r="G40" s="76">
        <v>410000</v>
      </c>
    </row>
    <row r="41" spans="2:9" ht="66.75" customHeight="1">
      <c r="B41" s="6">
        <v>182</v>
      </c>
      <c r="C41" s="25" t="s">
        <v>5</v>
      </c>
      <c r="D41" s="35" t="s">
        <v>40</v>
      </c>
      <c r="E41" s="54">
        <v>410000</v>
      </c>
      <c r="F41" s="72">
        <v>410000</v>
      </c>
      <c r="G41" s="76">
        <v>410000</v>
      </c>
      <c r="H41" s="81"/>
      <c r="I41" s="81"/>
    </row>
    <row r="42" spans="2:9" ht="54.75" customHeight="1">
      <c r="B42" s="6" t="s">
        <v>36</v>
      </c>
      <c r="C42" s="28" t="s">
        <v>43</v>
      </c>
      <c r="D42" s="103" t="s">
        <v>42</v>
      </c>
      <c r="E42" s="26">
        <f t="shared" ref="E42:G42" si="11">E43+E49</f>
        <v>685000</v>
      </c>
      <c r="F42" s="26">
        <f t="shared" si="11"/>
        <v>685000</v>
      </c>
      <c r="G42" s="26">
        <f t="shared" si="11"/>
        <v>685000</v>
      </c>
      <c r="H42" s="81"/>
      <c r="I42" s="81"/>
    </row>
    <row r="43" spans="2:9" ht="123" customHeight="1">
      <c r="B43" s="71" t="s">
        <v>98</v>
      </c>
      <c r="C43" s="60" t="s">
        <v>101</v>
      </c>
      <c r="D43" s="3" t="s">
        <v>102</v>
      </c>
      <c r="E43" s="70">
        <f t="shared" ref="E43:G43" si="12">E44+E47</f>
        <v>660000</v>
      </c>
      <c r="F43" s="70">
        <f t="shared" si="12"/>
        <v>660000</v>
      </c>
      <c r="G43" s="70">
        <f t="shared" si="12"/>
        <v>660000</v>
      </c>
    </row>
    <row r="44" spans="2:9" ht="96" customHeight="1">
      <c r="B44" s="71" t="s">
        <v>98</v>
      </c>
      <c r="C44" s="58" t="s">
        <v>103</v>
      </c>
      <c r="D44" s="59" t="s">
        <v>104</v>
      </c>
      <c r="E44" s="54">
        <f t="shared" ref="E44:G44" si="13">E45+E46</f>
        <v>340000</v>
      </c>
      <c r="F44" s="54">
        <f t="shared" si="13"/>
        <v>340000</v>
      </c>
      <c r="G44" s="101">
        <f t="shared" si="13"/>
        <v>340000</v>
      </c>
    </row>
    <row r="45" spans="2:9" ht="116.25" customHeight="1">
      <c r="B45" s="57" t="s">
        <v>8</v>
      </c>
      <c r="C45" s="60" t="s">
        <v>71</v>
      </c>
      <c r="D45" s="59" t="s">
        <v>73</v>
      </c>
      <c r="E45" s="54">
        <v>255000</v>
      </c>
      <c r="F45" s="72">
        <v>255000</v>
      </c>
      <c r="G45" s="76">
        <v>255000</v>
      </c>
    </row>
    <row r="46" spans="2:9" ht="96" customHeight="1">
      <c r="B46" s="57" t="s">
        <v>8</v>
      </c>
      <c r="C46" s="60" t="s">
        <v>67</v>
      </c>
      <c r="D46" s="59" t="s">
        <v>68</v>
      </c>
      <c r="E46" s="54">
        <v>85000</v>
      </c>
      <c r="F46" s="72">
        <v>85000</v>
      </c>
      <c r="G46" s="76">
        <v>85000</v>
      </c>
    </row>
    <row r="47" spans="2:9" ht="123" customHeight="1">
      <c r="B47" s="71" t="s">
        <v>98</v>
      </c>
      <c r="C47" s="58" t="s">
        <v>105</v>
      </c>
      <c r="D47" s="59" t="s">
        <v>156</v>
      </c>
      <c r="E47" s="54">
        <f>E48</f>
        <v>320000</v>
      </c>
      <c r="F47" s="54">
        <f>F48</f>
        <v>320000</v>
      </c>
      <c r="G47" s="101">
        <f>G48</f>
        <v>320000</v>
      </c>
    </row>
    <row r="48" spans="2:9" ht="96" customHeight="1">
      <c r="B48" s="57" t="s">
        <v>8</v>
      </c>
      <c r="C48" s="58" t="s">
        <v>6</v>
      </c>
      <c r="D48" s="59" t="s">
        <v>41</v>
      </c>
      <c r="E48" s="54">
        <v>320000</v>
      </c>
      <c r="F48" s="72">
        <v>320000</v>
      </c>
      <c r="G48" s="76">
        <v>320000</v>
      </c>
    </row>
    <row r="49" spans="2:7" ht="96" customHeight="1">
      <c r="B49" s="71" t="s">
        <v>98</v>
      </c>
      <c r="C49" s="58" t="s">
        <v>140</v>
      </c>
      <c r="D49" s="75" t="s">
        <v>139</v>
      </c>
      <c r="E49" s="54">
        <f t="shared" ref="E49:G49" si="14">E50</f>
        <v>25000</v>
      </c>
      <c r="F49" s="54">
        <f t="shared" si="14"/>
        <v>25000</v>
      </c>
      <c r="G49" s="101">
        <f t="shared" si="14"/>
        <v>25000</v>
      </c>
    </row>
    <row r="50" spans="2:7" ht="96" customHeight="1">
      <c r="B50" s="57" t="s">
        <v>8</v>
      </c>
      <c r="C50" s="70" t="s">
        <v>137</v>
      </c>
      <c r="D50" s="74" t="s">
        <v>138</v>
      </c>
      <c r="E50" s="54">
        <v>25000</v>
      </c>
      <c r="F50" s="72">
        <v>25000</v>
      </c>
      <c r="G50" s="76">
        <v>25000</v>
      </c>
    </row>
    <row r="51" spans="2:7" ht="40.5" customHeight="1">
      <c r="B51" s="65" t="s">
        <v>98</v>
      </c>
      <c r="C51" s="10" t="s">
        <v>106</v>
      </c>
      <c r="D51" s="59" t="s">
        <v>107</v>
      </c>
      <c r="E51" s="44">
        <f t="shared" ref="E51:G51" si="15">E52</f>
        <v>48100</v>
      </c>
      <c r="F51" s="44">
        <f t="shared" si="15"/>
        <v>50000</v>
      </c>
      <c r="G51" s="102">
        <f t="shared" si="15"/>
        <v>50000</v>
      </c>
    </row>
    <row r="52" spans="2:7" ht="27" customHeight="1">
      <c r="B52" s="25" t="s">
        <v>9</v>
      </c>
      <c r="C52" s="9" t="s">
        <v>7</v>
      </c>
      <c r="D52" s="34" t="s">
        <v>0</v>
      </c>
      <c r="E52" s="61">
        <f t="shared" ref="E52:F52" si="16">SUM(E53:E55)</f>
        <v>48100</v>
      </c>
      <c r="F52" s="72">
        <f t="shared" si="16"/>
        <v>50000</v>
      </c>
      <c r="G52" s="76">
        <f t="shared" ref="G52" si="17">SUM(G53:G55)</f>
        <v>50000</v>
      </c>
    </row>
    <row r="53" spans="2:7" ht="41.25" customHeight="1">
      <c r="B53" s="17" t="s">
        <v>9</v>
      </c>
      <c r="C53" s="9" t="s">
        <v>11</v>
      </c>
      <c r="D53" s="34" t="s">
        <v>12</v>
      </c>
      <c r="E53" s="54">
        <v>42100</v>
      </c>
      <c r="F53" s="72">
        <v>43800</v>
      </c>
      <c r="G53" s="76">
        <v>43800</v>
      </c>
    </row>
    <row r="54" spans="2:7" ht="41.25" customHeight="1">
      <c r="B54" s="17" t="s">
        <v>9</v>
      </c>
      <c r="C54" s="9" t="s">
        <v>22</v>
      </c>
      <c r="D54" s="34" t="s">
        <v>23</v>
      </c>
      <c r="E54" s="54">
        <v>5400</v>
      </c>
      <c r="F54" s="72">
        <v>5600</v>
      </c>
      <c r="G54" s="76">
        <v>5600</v>
      </c>
    </row>
    <row r="55" spans="2:7" ht="26.25" customHeight="1">
      <c r="B55" s="8" t="s">
        <v>9</v>
      </c>
      <c r="C55" s="10" t="s">
        <v>13</v>
      </c>
      <c r="D55" s="38" t="s">
        <v>14</v>
      </c>
      <c r="E55" s="54">
        <v>600</v>
      </c>
      <c r="F55" s="72">
        <v>600</v>
      </c>
      <c r="G55" s="76">
        <v>600</v>
      </c>
    </row>
    <row r="56" spans="2:7" ht="26.25" customHeight="1">
      <c r="B56" s="25" t="s">
        <v>9</v>
      </c>
      <c r="C56" s="9" t="s">
        <v>77</v>
      </c>
      <c r="D56" s="34" t="s">
        <v>76</v>
      </c>
      <c r="E56" s="54">
        <v>600</v>
      </c>
      <c r="F56" s="72">
        <v>600</v>
      </c>
      <c r="G56" s="76">
        <v>600</v>
      </c>
    </row>
    <row r="57" spans="2:7" ht="39" customHeight="1">
      <c r="B57" s="17" t="s">
        <v>45</v>
      </c>
      <c r="C57" s="29" t="s">
        <v>44</v>
      </c>
      <c r="D57" s="38" t="s">
        <v>158</v>
      </c>
      <c r="E57" s="44">
        <f>E58+E61</f>
        <v>1637455</v>
      </c>
      <c r="F57" s="44">
        <f>F58+F61</f>
        <v>1442580</v>
      </c>
      <c r="G57" s="102">
        <f>G58+G61</f>
        <v>1442580</v>
      </c>
    </row>
    <row r="58" spans="2:7" ht="39" customHeight="1">
      <c r="B58" s="25" t="s">
        <v>45</v>
      </c>
      <c r="C58" s="66" t="s">
        <v>108</v>
      </c>
      <c r="D58" s="34" t="s">
        <v>109</v>
      </c>
      <c r="E58" s="72">
        <f>E59</f>
        <v>1424945</v>
      </c>
      <c r="F58" s="72">
        <f>F59</f>
        <v>1230070</v>
      </c>
      <c r="G58" s="76">
        <f>G59</f>
        <v>1230070</v>
      </c>
    </row>
    <row r="59" spans="2:7" ht="39" customHeight="1">
      <c r="B59" s="67" t="s">
        <v>98</v>
      </c>
      <c r="C59" s="66" t="s">
        <v>114</v>
      </c>
      <c r="D59" s="34" t="s">
        <v>115</v>
      </c>
      <c r="E59" s="72">
        <f>E60</f>
        <v>1424945</v>
      </c>
      <c r="F59" s="84">
        <f t="shared" ref="F59:G59" si="18">F60</f>
        <v>1230070</v>
      </c>
      <c r="G59" s="76">
        <f t="shared" si="18"/>
        <v>1230070</v>
      </c>
    </row>
    <row r="60" spans="2:7" ht="42" customHeight="1">
      <c r="B60" s="13" t="s">
        <v>18</v>
      </c>
      <c r="C60" s="9" t="s">
        <v>16</v>
      </c>
      <c r="D60" s="34" t="s">
        <v>17</v>
      </c>
      <c r="E60" s="54">
        <v>1424945</v>
      </c>
      <c r="F60" s="72">
        <v>1230070</v>
      </c>
      <c r="G60" s="76">
        <v>1230070</v>
      </c>
    </row>
    <row r="61" spans="2:7" ht="42" customHeight="1">
      <c r="B61" s="67" t="s">
        <v>98</v>
      </c>
      <c r="C61" s="9" t="s">
        <v>112</v>
      </c>
      <c r="D61" s="34" t="s">
        <v>110</v>
      </c>
      <c r="E61" s="54">
        <f t="shared" ref="E61:G61" si="19">E62</f>
        <v>212510</v>
      </c>
      <c r="F61" s="54">
        <f t="shared" si="19"/>
        <v>212510</v>
      </c>
      <c r="G61" s="101">
        <f t="shared" si="19"/>
        <v>212510</v>
      </c>
    </row>
    <row r="62" spans="2:7" ht="42" customHeight="1">
      <c r="B62" s="67" t="s">
        <v>98</v>
      </c>
      <c r="C62" s="9" t="s">
        <v>111</v>
      </c>
      <c r="D62" s="34" t="s">
        <v>113</v>
      </c>
      <c r="E62" s="54">
        <f t="shared" ref="E62" si="20">E63+E64</f>
        <v>212510</v>
      </c>
      <c r="F62" s="54">
        <f t="shared" ref="F62:G62" si="21">F63+F64</f>
        <v>212510</v>
      </c>
      <c r="G62" s="101">
        <f t="shared" si="21"/>
        <v>212510</v>
      </c>
    </row>
    <row r="63" spans="2:7" ht="41.25" customHeight="1">
      <c r="B63" s="13" t="s">
        <v>18</v>
      </c>
      <c r="C63" s="9" t="s">
        <v>19</v>
      </c>
      <c r="D63" s="34" t="s">
        <v>20</v>
      </c>
      <c r="E63" s="54">
        <v>62510</v>
      </c>
      <c r="F63" s="72">
        <v>62510</v>
      </c>
      <c r="G63" s="76">
        <v>62510</v>
      </c>
    </row>
    <row r="64" spans="2:7" ht="38.25" customHeight="1">
      <c r="B64" s="13" t="s">
        <v>21</v>
      </c>
      <c r="C64" s="9" t="s">
        <v>19</v>
      </c>
      <c r="D64" s="34" t="s">
        <v>20</v>
      </c>
      <c r="E64" s="54">
        <v>150000</v>
      </c>
      <c r="F64" s="72">
        <v>150000</v>
      </c>
      <c r="G64" s="76">
        <v>150000</v>
      </c>
    </row>
    <row r="65" spans="2:7" ht="41.25" customHeight="1">
      <c r="B65" s="16" t="s">
        <v>31</v>
      </c>
      <c r="C65" s="10" t="s">
        <v>116</v>
      </c>
      <c r="D65" s="38" t="s">
        <v>159</v>
      </c>
      <c r="E65" s="55">
        <f t="shared" ref="E65:G65" si="22">E67+E70</f>
        <v>320000</v>
      </c>
      <c r="F65" s="55">
        <f t="shared" si="22"/>
        <v>320000</v>
      </c>
      <c r="G65" s="55">
        <f t="shared" si="22"/>
        <v>320000</v>
      </c>
    </row>
    <row r="66" spans="2:7" ht="55.5" hidden="1" customHeight="1">
      <c r="B66" s="6"/>
      <c r="C66" s="25"/>
      <c r="D66" s="39"/>
      <c r="E66" s="50"/>
      <c r="F66" s="72"/>
      <c r="G66" s="76"/>
    </row>
    <row r="67" spans="2:7" ht="116.25" customHeight="1">
      <c r="B67" s="63" t="s">
        <v>98</v>
      </c>
      <c r="C67" s="25" t="s">
        <v>117</v>
      </c>
      <c r="D67" s="35" t="s">
        <v>118</v>
      </c>
      <c r="E67" s="62">
        <f t="shared" ref="E67:G67" si="23">E68</f>
        <v>150000</v>
      </c>
      <c r="F67" s="72">
        <f t="shared" si="23"/>
        <v>150000</v>
      </c>
      <c r="G67" s="76">
        <f t="shared" si="23"/>
        <v>150000</v>
      </c>
    </row>
    <row r="68" spans="2:7" ht="126.75" customHeight="1">
      <c r="B68" s="25" t="s">
        <v>8</v>
      </c>
      <c r="C68" s="25" t="s">
        <v>119</v>
      </c>
      <c r="D68" s="35" t="s">
        <v>120</v>
      </c>
      <c r="E68" s="62">
        <f t="shared" ref="E68:G68" si="24">E69</f>
        <v>150000</v>
      </c>
      <c r="F68" s="72">
        <f t="shared" si="24"/>
        <v>150000</v>
      </c>
      <c r="G68" s="76">
        <f t="shared" si="24"/>
        <v>150000</v>
      </c>
    </row>
    <row r="69" spans="2:7" ht="115.5" customHeight="1">
      <c r="B69" s="12" t="s">
        <v>8</v>
      </c>
      <c r="C69" s="25" t="s">
        <v>15</v>
      </c>
      <c r="D69" s="34" t="s">
        <v>74</v>
      </c>
      <c r="E69" s="54">
        <v>150000</v>
      </c>
      <c r="F69" s="72">
        <v>150000</v>
      </c>
      <c r="G69" s="76">
        <v>150000</v>
      </c>
    </row>
    <row r="70" spans="2:7" ht="50.25" customHeight="1">
      <c r="B70" s="67" t="s">
        <v>98</v>
      </c>
      <c r="C70" s="25" t="s">
        <v>122</v>
      </c>
      <c r="D70" s="34" t="s">
        <v>121</v>
      </c>
      <c r="E70" s="54">
        <f t="shared" ref="E70:G70" si="25">E71+E72</f>
        <v>170000</v>
      </c>
      <c r="F70" s="54">
        <f t="shared" si="25"/>
        <v>170000</v>
      </c>
      <c r="G70" s="101">
        <f t="shared" si="25"/>
        <v>170000</v>
      </c>
    </row>
    <row r="71" spans="2:7" ht="78.75" customHeight="1">
      <c r="B71" s="12" t="s">
        <v>8</v>
      </c>
      <c r="C71" s="25" t="s">
        <v>72</v>
      </c>
      <c r="D71" s="34" t="s">
        <v>157</v>
      </c>
      <c r="E71" s="54">
        <v>135000</v>
      </c>
      <c r="F71" s="72">
        <v>135000</v>
      </c>
      <c r="G71" s="76">
        <v>135000</v>
      </c>
    </row>
    <row r="72" spans="2:7" ht="63.75" customHeight="1">
      <c r="B72" s="25" t="s">
        <v>8</v>
      </c>
      <c r="C72" s="25" t="s">
        <v>69</v>
      </c>
      <c r="D72" s="34" t="s">
        <v>70</v>
      </c>
      <c r="E72" s="54">
        <v>35000</v>
      </c>
      <c r="F72" s="72">
        <v>35000</v>
      </c>
      <c r="G72" s="76">
        <v>35000</v>
      </c>
    </row>
    <row r="73" spans="2:7" ht="31.5" customHeight="1">
      <c r="B73" s="16" t="s">
        <v>31</v>
      </c>
      <c r="C73" s="88" t="s">
        <v>46</v>
      </c>
      <c r="D73" s="89" t="s">
        <v>160</v>
      </c>
      <c r="E73" s="55">
        <f t="shared" ref="E73:G73" si="26">E74</f>
        <v>33010</v>
      </c>
      <c r="F73" s="55">
        <f t="shared" si="26"/>
        <v>33010</v>
      </c>
      <c r="G73" s="55">
        <f t="shared" si="26"/>
        <v>33010</v>
      </c>
    </row>
    <row r="74" spans="2:7" ht="58.5" customHeight="1">
      <c r="B74" s="94" t="s">
        <v>98</v>
      </c>
      <c r="C74" s="91" t="s">
        <v>123</v>
      </c>
      <c r="D74" s="68" t="s">
        <v>124</v>
      </c>
      <c r="E74" s="69">
        <f>E77+E75+E79+E82+E84+E86+E88+E92+E90</f>
        <v>33010</v>
      </c>
      <c r="F74" s="69">
        <f t="shared" ref="F74:G74" si="27">F77+F75+F79+F82+F84+F86+F88+F92+F90</f>
        <v>33010</v>
      </c>
      <c r="G74" s="69">
        <f t="shared" si="27"/>
        <v>33010</v>
      </c>
    </row>
    <row r="75" spans="2:7" ht="84" customHeight="1">
      <c r="B75" s="94" t="s">
        <v>98</v>
      </c>
      <c r="C75" s="91" t="s">
        <v>176</v>
      </c>
      <c r="D75" s="68" t="s">
        <v>180</v>
      </c>
      <c r="E75" s="69">
        <f>E76</f>
        <v>1935</v>
      </c>
      <c r="F75" s="69">
        <f>F76</f>
        <v>1935</v>
      </c>
      <c r="G75" s="69">
        <f>G76</f>
        <v>1935</v>
      </c>
    </row>
    <row r="76" spans="2:7" ht="121.5" customHeight="1">
      <c r="B76" s="94" t="s">
        <v>129</v>
      </c>
      <c r="C76" s="91" t="s">
        <v>177</v>
      </c>
      <c r="D76" s="68" t="s">
        <v>179</v>
      </c>
      <c r="E76" s="69">
        <v>1935</v>
      </c>
      <c r="F76" s="69">
        <v>1935</v>
      </c>
      <c r="G76" s="76">
        <v>1935</v>
      </c>
    </row>
    <row r="77" spans="2:7" ht="81" customHeight="1">
      <c r="B77" s="94" t="s">
        <v>98</v>
      </c>
      <c r="C77" s="92" t="s">
        <v>125</v>
      </c>
      <c r="D77" s="68" t="s">
        <v>126</v>
      </c>
      <c r="E77" s="69">
        <f>E78</f>
        <v>625</v>
      </c>
      <c r="F77" s="69">
        <f>F78</f>
        <v>625</v>
      </c>
      <c r="G77" s="69">
        <v>625</v>
      </c>
    </row>
    <row r="78" spans="2:7" ht="127.5" customHeight="1">
      <c r="B78" s="94" t="s">
        <v>129</v>
      </c>
      <c r="C78" s="93" t="s">
        <v>127</v>
      </c>
      <c r="D78" s="34" t="s">
        <v>128</v>
      </c>
      <c r="E78" s="69">
        <v>625</v>
      </c>
      <c r="F78" s="72">
        <v>625</v>
      </c>
      <c r="G78" s="76">
        <v>625</v>
      </c>
    </row>
    <row r="79" spans="2:7" ht="102.75" customHeight="1">
      <c r="B79" s="95" t="s">
        <v>98</v>
      </c>
      <c r="C79" s="76" t="s">
        <v>198</v>
      </c>
      <c r="D79" s="68" t="s">
        <v>197</v>
      </c>
      <c r="E79" s="69">
        <f>E80+E81</f>
        <v>19400</v>
      </c>
      <c r="F79" s="69">
        <f t="shared" ref="F79:G79" si="28">F80+F81</f>
        <v>19400</v>
      </c>
      <c r="G79" s="69">
        <f t="shared" si="28"/>
        <v>19400</v>
      </c>
    </row>
    <row r="80" spans="2:7" ht="127.5" customHeight="1">
      <c r="B80" s="94" t="s">
        <v>129</v>
      </c>
      <c r="C80" s="93" t="s">
        <v>178</v>
      </c>
      <c r="D80" s="68" t="s">
        <v>199</v>
      </c>
      <c r="E80" s="69">
        <v>5400</v>
      </c>
      <c r="F80" s="69">
        <v>5400</v>
      </c>
      <c r="G80" s="69">
        <v>5400</v>
      </c>
    </row>
    <row r="81" spans="2:7" ht="127.5" customHeight="1">
      <c r="B81" s="95" t="s">
        <v>18</v>
      </c>
      <c r="C81" s="76" t="s">
        <v>178</v>
      </c>
      <c r="D81" s="68" t="s">
        <v>199</v>
      </c>
      <c r="E81" s="69">
        <v>14000</v>
      </c>
      <c r="F81" s="69">
        <v>14000</v>
      </c>
      <c r="G81" s="69">
        <v>14000</v>
      </c>
    </row>
    <row r="82" spans="2:7" ht="60.75" customHeight="1">
      <c r="B82" s="95" t="s">
        <v>98</v>
      </c>
      <c r="C82" s="91" t="s">
        <v>176</v>
      </c>
      <c r="D82" s="68" t="s">
        <v>180</v>
      </c>
      <c r="E82" s="69">
        <f>E83</f>
        <v>5000</v>
      </c>
      <c r="F82" s="69">
        <f t="shared" ref="F82:G82" si="29">F83</f>
        <v>5000</v>
      </c>
      <c r="G82" s="69">
        <f t="shared" si="29"/>
        <v>5000</v>
      </c>
    </row>
    <row r="83" spans="2:7" ht="127.5" customHeight="1">
      <c r="B83" s="95" t="s">
        <v>18</v>
      </c>
      <c r="C83" s="91" t="s">
        <v>177</v>
      </c>
      <c r="D83" s="68" t="s">
        <v>179</v>
      </c>
      <c r="E83" s="69">
        <v>5000</v>
      </c>
      <c r="F83" s="69">
        <v>5000</v>
      </c>
      <c r="G83" s="69">
        <v>5000</v>
      </c>
    </row>
    <row r="84" spans="2:7" ht="100.5" customHeight="1">
      <c r="B84" s="95" t="s">
        <v>98</v>
      </c>
      <c r="C84" s="96" t="s">
        <v>181</v>
      </c>
      <c r="D84" s="68" t="s">
        <v>182</v>
      </c>
      <c r="E84" s="69">
        <f>E85</f>
        <v>2500</v>
      </c>
      <c r="F84" s="69">
        <f t="shared" ref="F84:G84" si="30">F85</f>
        <v>2500</v>
      </c>
      <c r="G84" s="69">
        <f t="shared" si="30"/>
        <v>2500</v>
      </c>
    </row>
    <row r="85" spans="2:7" ht="137.25" customHeight="1">
      <c r="B85" s="95" t="s">
        <v>18</v>
      </c>
      <c r="C85" s="96" t="s">
        <v>184</v>
      </c>
      <c r="D85" s="68" t="s">
        <v>183</v>
      </c>
      <c r="E85" s="69">
        <v>2500</v>
      </c>
      <c r="F85" s="69">
        <v>2500</v>
      </c>
      <c r="G85" s="69">
        <v>2500</v>
      </c>
    </row>
    <row r="86" spans="2:7" ht="79.5" customHeight="1">
      <c r="B86" s="95" t="s">
        <v>98</v>
      </c>
      <c r="C86" s="76" t="s">
        <v>186</v>
      </c>
      <c r="D86" s="68" t="s">
        <v>185</v>
      </c>
      <c r="E86" s="69">
        <f>E87</f>
        <v>250</v>
      </c>
      <c r="F86" s="69">
        <f t="shared" ref="F86:G86" si="31">F87</f>
        <v>250</v>
      </c>
      <c r="G86" s="69">
        <f t="shared" si="31"/>
        <v>250</v>
      </c>
    </row>
    <row r="87" spans="2:7" ht="117.75" customHeight="1">
      <c r="B87" s="95" t="s">
        <v>18</v>
      </c>
      <c r="C87" s="76" t="s">
        <v>187</v>
      </c>
      <c r="D87" s="68" t="s">
        <v>188</v>
      </c>
      <c r="E87" s="69">
        <v>250</v>
      </c>
      <c r="F87" s="69">
        <v>250</v>
      </c>
      <c r="G87" s="69">
        <v>250</v>
      </c>
    </row>
    <row r="88" spans="2:7" ht="83.25" customHeight="1">
      <c r="B88" s="95" t="s">
        <v>98</v>
      </c>
      <c r="C88" s="76" t="s">
        <v>190</v>
      </c>
      <c r="D88" s="68" t="s">
        <v>189</v>
      </c>
      <c r="E88" s="69">
        <f>E89</f>
        <v>1500</v>
      </c>
      <c r="F88" s="69">
        <f t="shared" ref="F88:G88" si="32">F89</f>
        <v>1500</v>
      </c>
      <c r="G88" s="69">
        <f t="shared" si="32"/>
        <v>1500</v>
      </c>
    </row>
    <row r="89" spans="2:7" ht="117.75" customHeight="1">
      <c r="B89" s="95" t="s">
        <v>18</v>
      </c>
      <c r="C89" s="76" t="s">
        <v>191</v>
      </c>
      <c r="D89" s="68" t="s">
        <v>192</v>
      </c>
      <c r="E89" s="69">
        <v>1500</v>
      </c>
      <c r="F89" s="69">
        <v>1500</v>
      </c>
      <c r="G89" s="69">
        <v>1500</v>
      </c>
    </row>
    <row r="90" spans="2:7" ht="84.75" customHeight="1">
      <c r="B90" s="95" t="s">
        <v>98</v>
      </c>
      <c r="C90" s="99" t="s">
        <v>201</v>
      </c>
      <c r="D90" s="68" t="s">
        <v>200</v>
      </c>
      <c r="E90" s="69">
        <f>E91</f>
        <v>1250</v>
      </c>
      <c r="F90" s="69">
        <f t="shared" ref="F90:G90" si="33">F91</f>
        <v>1250</v>
      </c>
      <c r="G90" s="69">
        <f t="shared" si="33"/>
        <v>1250</v>
      </c>
    </row>
    <row r="91" spans="2:7" ht="117.75" customHeight="1">
      <c r="B91" s="95" t="s">
        <v>18</v>
      </c>
      <c r="C91" s="99" t="s">
        <v>202</v>
      </c>
      <c r="D91" s="68" t="s">
        <v>203</v>
      </c>
      <c r="E91" s="69">
        <v>1250</v>
      </c>
      <c r="F91" s="69">
        <v>1250</v>
      </c>
      <c r="G91" s="69">
        <v>1250</v>
      </c>
    </row>
    <row r="92" spans="2:7" ht="83.25" customHeight="1">
      <c r="B92" s="95" t="s">
        <v>98</v>
      </c>
      <c r="C92" s="76" t="s">
        <v>194</v>
      </c>
      <c r="D92" s="68" t="s">
        <v>193</v>
      </c>
      <c r="E92" s="69">
        <f>E93</f>
        <v>550</v>
      </c>
      <c r="F92" s="69">
        <f t="shared" ref="F92:G92" si="34">F93</f>
        <v>550</v>
      </c>
      <c r="G92" s="69">
        <f t="shared" si="34"/>
        <v>550</v>
      </c>
    </row>
    <row r="93" spans="2:7" ht="98.25" customHeight="1">
      <c r="B93" s="97" t="s">
        <v>18</v>
      </c>
      <c r="C93" s="99" t="s">
        <v>195</v>
      </c>
      <c r="D93" s="98" t="s">
        <v>196</v>
      </c>
      <c r="E93" s="69">
        <v>550</v>
      </c>
      <c r="F93" s="69">
        <v>550</v>
      </c>
      <c r="G93" s="69">
        <v>550</v>
      </c>
    </row>
    <row r="94" spans="2:7" ht="35.25" customHeight="1" thickBot="1">
      <c r="B94" s="35" t="s">
        <v>36</v>
      </c>
      <c r="C94" s="100" t="s">
        <v>47</v>
      </c>
      <c r="D94" s="80" t="s">
        <v>161</v>
      </c>
      <c r="E94" s="90">
        <f t="shared" ref="E94:G94" si="35">E95</f>
        <v>131185835.5</v>
      </c>
      <c r="F94" s="45">
        <f t="shared" si="35"/>
        <v>106025575.81999999</v>
      </c>
      <c r="G94" s="45">
        <f t="shared" si="35"/>
        <v>99582181.300000012</v>
      </c>
    </row>
    <row r="95" spans="2:7" ht="35.25" customHeight="1" thickBot="1">
      <c r="B95" s="6" t="s">
        <v>36</v>
      </c>
      <c r="C95" s="21" t="s">
        <v>49</v>
      </c>
      <c r="D95" s="40" t="s">
        <v>48</v>
      </c>
      <c r="E95" s="45">
        <f t="shared" ref="E95:F95" si="36">SUM(E96:E111)</f>
        <v>131185835.5</v>
      </c>
      <c r="F95" s="45">
        <f t="shared" si="36"/>
        <v>106025575.81999999</v>
      </c>
      <c r="G95" s="45">
        <f t="shared" ref="G95" si="37">SUM(G96:G111)</f>
        <v>99582181.300000012</v>
      </c>
    </row>
    <row r="96" spans="2:7" ht="54">
      <c r="B96" s="12" t="s">
        <v>10</v>
      </c>
      <c r="C96" s="25" t="s">
        <v>78</v>
      </c>
      <c r="D96" s="41" t="s">
        <v>165</v>
      </c>
      <c r="E96" s="79">
        <v>58139100</v>
      </c>
      <c r="F96" s="72">
        <v>53864500</v>
      </c>
      <c r="G96" s="84">
        <v>54073700</v>
      </c>
    </row>
    <row r="97" spans="2:7" ht="36">
      <c r="B97" s="25" t="s">
        <v>10</v>
      </c>
      <c r="C97" s="25" t="s">
        <v>79</v>
      </c>
      <c r="D97" s="41" t="s">
        <v>162</v>
      </c>
      <c r="E97" s="51">
        <v>13180099.800000001</v>
      </c>
      <c r="F97" s="72"/>
      <c r="G97" s="76"/>
    </row>
    <row r="98" spans="2:7" ht="107.25" customHeight="1">
      <c r="B98" s="25" t="s">
        <v>10</v>
      </c>
      <c r="C98" s="25" t="s">
        <v>205</v>
      </c>
      <c r="D98" s="41" t="s">
        <v>132</v>
      </c>
      <c r="E98" s="84">
        <v>6521381.0999999996</v>
      </c>
      <c r="F98" s="72"/>
      <c r="G98" s="76"/>
    </row>
    <row r="99" spans="2:7" ht="106.5" customHeight="1">
      <c r="B99" s="25" t="s">
        <v>10</v>
      </c>
      <c r="C99" s="25" t="s">
        <v>135</v>
      </c>
      <c r="D99" s="41" t="s">
        <v>136</v>
      </c>
      <c r="E99" s="104">
        <v>1464422.83</v>
      </c>
      <c r="F99" s="104">
        <v>1464422.83</v>
      </c>
      <c r="G99" s="76">
        <v>1506218.32</v>
      </c>
    </row>
    <row r="100" spans="2:7" ht="53.25" customHeight="1">
      <c r="B100" s="25" t="s">
        <v>10</v>
      </c>
      <c r="C100" s="25" t="s">
        <v>166</v>
      </c>
      <c r="D100" s="41" t="s">
        <v>167</v>
      </c>
      <c r="E100" s="83">
        <v>28269</v>
      </c>
      <c r="F100" s="83">
        <v>28269</v>
      </c>
      <c r="G100" s="76">
        <v>28313</v>
      </c>
    </row>
    <row r="101" spans="2:7" ht="67.5" customHeight="1">
      <c r="B101" s="25" t="s">
        <v>10</v>
      </c>
      <c r="C101" s="25" t="s">
        <v>204</v>
      </c>
      <c r="D101" s="41" t="s">
        <v>206</v>
      </c>
      <c r="E101" s="106">
        <v>266008.28000000003</v>
      </c>
      <c r="F101" s="106">
        <v>2160602.06</v>
      </c>
      <c r="G101" s="106">
        <v>278801.75</v>
      </c>
    </row>
    <row r="102" spans="2:7" ht="67.5" customHeight="1">
      <c r="B102" s="25" t="s">
        <v>10</v>
      </c>
      <c r="C102" s="25" t="s">
        <v>169</v>
      </c>
      <c r="D102" s="41" t="s">
        <v>168</v>
      </c>
      <c r="E102" s="84"/>
      <c r="F102" s="84"/>
      <c r="G102" s="76"/>
    </row>
    <row r="103" spans="2:7">
      <c r="B103" s="12" t="s">
        <v>10</v>
      </c>
      <c r="C103" s="25" t="s">
        <v>80</v>
      </c>
      <c r="D103" s="35" t="s">
        <v>54</v>
      </c>
      <c r="E103" s="50">
        <v>7550751.3899999997</v>
      </c>
      <c r="F103" s="72">
        <v>5022528</v>
      </c>
      <c r="G103" s="76">
        <v>198450</v>
      </c>
    </row>
    <row r="104" spans="2:7" ht="42.75" customHeight="1">
      <c r="B104" s="12" t="s">
        <v>10</v>
      </c>
      <c r="C104" s="25" t="s">
        <v>81</v>
      </c>
      <c r="D104" s="34" t="s">
        <v>55</v>
      </c>
      <c r="E104" s="50">
        <v>1408578.67</v>
      </c>
      <c r="F104" s="72">
        <v>1292372.54</v>
      </c>
      <c r="G104" s="76">
        <v>1303845.5</v>
      </c>
    </row>
    <row r="105" spans="2:7" ht="87" customHeight="1">
      <c r="B105" s="25" t="s">
        <v>10</v>
      </c>
      <c r="C105" s="25" t="s">
        <v>130</v>
      </c>
      <c r="D105" s="34" t="s">
        <v>131</v>
      </c>
      <c r="E105" s="105">
        <v>853574.04</v>
      </c>
      <c r="F105" s="105">
        <v>426787.02</v>
      </c>
      <c r="G105" s="54">
        <v>426787.02</v>
      </c>
    </row>
    <row r="106" spans="2:7" ht="85.5" customHeight="1">
      <c r="B106" s="25" t="s">
        <v>10</v>
      </c>
      <c r="C106" s="25" t="s">
        <v>82</v>
      </c>
      <c r="D106" s="34" t="s">
        <v>75</v>
      </c>
      <c r="E106" s="79"/>
      <c r="F106" s="72">
        <v>249.37</v>
      </c>
      <c r="G106" s="76">
        <v>220.71</v>
      </c>
    </row>
    <row r="107" spans="2:7" ht="25.5" customHeight="1">
      <c r="B107" s="25" t="s">
        <v>10</v>
      </c>
      <c r="C107" s="25" t="s">
        <v>83</v>
      </c>
      <c r="D107" s="34" t="s">
        <v>85</v>
      </c>
      <c r="E107" s="50">
        <v>36638513.25</v>
      </c>
      <c r="F107" s="72">
        <v>37156577</v>
      </c>
      <c r="G107" s="76">
        <v>37156577</v>
      </c>
    </row>
    <row r="108" spans="2:7" ht="99" customHeight="1">
      <c r="B108" s="25" t="s">
        <v>10</v>
      </c>
      <c r="C108" s="25" t="s">
        <v>133</v>
      </c>
      <c r="D108" s="34" t="s">
        <v>134</v>
      </c>
      <c r="E108" s="79">
        <v>2265480</v>
      </c>
      <c r="F108" s="72">
        <v>2265480</v>
      </c>
      <c r="G108" s="76">
        <v>2265480</v>
      </c>
    </row>
    <row r="109" spans="2:7" ht="99" customHeight="1">
      <c r="B109" s="25" t="s">
        <v>10</v>
      </c>
      <c r="C109" s="25" t="s">
        <v>207</v>
      </c>
      <c r="D109" s="34" t="s">
        <v>208</v>
      </c>
      <c r="E109" s="84">
        <v>142355.62</v>
      </c>
      <c r="F109" s="84">
        <v>841988</v>
      </c>
      <c r="G109" s="76">
        <v>841988</v>
      </c>
    </row>
    <row r="110" spans="2:7" ht="44.25" customHeight="1">
      <c r="B110" s="25" t="s">
        <v>10</v>
      </c>
      <c r="C110" s="25" t="s">
        <v>163</v>
      </c>
      <c r="D110" s="34" t="s">
        <v>164</v>
      </c>
      <c r="E110" s="82"/>
      <c r="F110" s="82"/>
      <c r="G110" s="76"/>
    </row>
    <row r="111" spans="2:7" ht="83.25" customHeight="1">
      <c r="B111" s="27" t="s">
        <v>10</v>
      </c>
      <c r="C111" s="30" t="s">
        <v>84</v>
      </c>
      <c r="D111" s="34" t="s">
        <v>62</v>
      </c>
      <c r="E111" s="54">
        <v>2727301.52</v>
      </c>
      <c r="F111" s="54">
        <v>1501800</v>
      </c>
      <c r="G111" s="54">
        <v>1501800</v>
      </c>
    </row>
    <row r="112" spans="2:7" ht="23.25" customHeight="1">
      <c r="B112" s="5"/>
      <c r="C112" s="7"/>
      <c r="D112" s="42" t="s">
        <v>1</v>
      </c>
      <c r="E112" s="46">
        <f>E94+E12</f>
        <v>154251000.5</v>
      </c>
      <c r="F112" s="46">
        <f>F94+F12</f>
        <v>128897765.81999999</v>
      </c>
      <c r="G112" s="46">
        <f>G94+G12</f>
        <v>122454371.30000001</v>
      </c>
    </row>
    <row r="114" spans="5:5" ht="21">
      <c r="E114" s="15"/>
    </row>
    <row r="115" spans="5:5">
      <c r="E115" s="49"/>
    </row>
    <row r="117" spans="5:5">
      <c r="E117" s="52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49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51" fitToHeight="5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2023-05-10T07:26:19Z</dcterms:modified>
</cp:coreProperties>
</file>