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G31" i="3"/>
  <c r="G30" s="1"/>
  <c r="G21"/>
  <c r="F21"/>
  <c r="E78"/>
  <c r="E21"/>
  <c r="G14" l="1"/>
  <c r="G13" s="1"/>
  <c r="F14"/>
  <c r="F13" s="1"/>
  <c r="E14"/>
  <c r="E13" s="1"/>
  <c r="F31"/>
  <c r="E31"/>
  <c r="G78"/>
  <c r="G77" s="1"/>
  <c r="G75"/>
  <c r="G74" s="1"/>
  <c r="G73" s="1"/>
  <c r="G72" s="1"/>
  <c r="G20"/>
  <c r="G19" s="1"/>
  <c r="G33"/>
  <c r="G35"/>
  <c r="G37"/>
  <c r="G50"/>
  <c r="G49" s="1"/>
  <c r="G57"/>
  <c r="G56" s="1"/>
  <c r="G61"/>
  <c r="G60" s="1"/>
  <c r="G67"/>
  <c r="G66" s="1"/>
  <c r="G69"/>
  <c r="G45"/>
  <c r="G42"/>
  <c r="G47"/>
  <c r="F47"/>
  <c r="E47"/>
  <c r="G41" l="1"/>
  <c r="G40" s="1"/>
  <c r="G64"/>
  <c r="G29"/>
  <c r="G55"/>
  <c r="F20"/>
  <c r="F19" s="1"/>
  <c r="E20"/>
  <c r="E19" s="1"/>
  <c r="F42"/>
  <c r="E42"/>
  <c r="F45"/>
  <c r="E45"/>
  <c r="F57"/>
  <c r="F56" s="1"/>
  <c r="E57"/>
  <c r="E56" s="1"/>
  <c r="F61"/>
  <c r="F60" s="1"/>
  <c r="E61"/>
  <c r="E60" s="1"/>
  <c r="F67"/>
  <c r="F66" s="1"/>
  <c r="E67"/>
  <c r="E66" s="1"/>
  <c r="F69"/>
  <c r="E69"/>
  <c r="F75"/>
  <c r="F74" s="1"/>
  <c r="F73" s="1"/>
  <c r="F72" s="1"/>
  <c r="E75"/>
  <c r="E74" s="1"/>
  <c r="E73" s="1"/>
  <c r="F78"/>
  <c r="F77" s="1"/>
  <c r="F50"/>
  <c r="F49" s="1"/>
  <c r="F37"/>
  <c r="F35"/>
  <c r="F33"/>
  <c r="F30"/>
  <c r="E33"/>
  <c r="E77"/>
  <c r="E37"/>
  <c r="E35"/>
  <c r="E30"/>
  <c r="E50"/>
  <c r="E49" s="1"/>
  <c r="G12" l="1"/>
  <c r="G95" s="1"/>
  <c r="F64"/>
  <c r="E55"/>
  <c r="E64"/>
  <c r="F41"/>
  <c r="E72"/>
  <c r="F55"/>
  <c r="E41"/>
  <c r="F29"/>
  <c r="E29"/>
  <c r="F40" l="1"/>
  <c r="F12" s="1"/>
  <c r="F95" s="1"/>
  <c r="E40"/>
  <c r="E12" s="1"/>
  <c r="E95" s="1"/>
</calcChain>
</file>

<file path=xl/sharedStrings.xml><?xml version="1.0" encoding="utf-8"?>
<sst xmlns="http://schemas.openxmlformats.org/spreadsheetml/2006/main" count="244" uniqueCount="179">
  <si>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</si>
  <si>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</si>
  <si>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</si>
  <si>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</si>
  <si>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</si>
  <si>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</si>
  <si>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</si>
  <si>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</si>
  <si>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</si>
  <si>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</si>
  <si>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043</t>
  </si>
  <si>
    <t>11201010010000120</t>
  </si>
  <si>
    <t>Плата за выбросы загрязняющих веществ в атмосферный воздух стационарными объектами</t>
  </si>
  <si>
    <t>11201040010000120</t>
  </si>
  <si>
    <t>Плата за размещение отходов производства и потребления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</si>
  <si>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</si>
  <si>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</si>
  <si>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</si>
  <si>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</si>
  <si>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</si>
  <si>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</si>
  <si>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</si>
  <si>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11201030010000120</t>
  </si>
  <si>
    <t>Плата за выбросы загрязняющих веществ в водные объекты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</si>
  <si>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</si>
  <si>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</si>
  <si>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</si>
  <si>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</si>
  <si>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</si>
  <si>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</si>
  <si>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</si>
  <si>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</si>
  <si>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</si>
  <si>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</si>
  <si>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</si>
  <si>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</si>
  <si>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</si>
  <si>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</si>
  <si>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</si>
  <si>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</si>
  <si>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</si>
  <si>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</si>
  <si>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</si>
  <si>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</si>
  <si>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</si>
  <si>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</si>
  <si>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</si>
  <si>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</si>
  <si>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</si>
  <si>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</si>
  <si>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</si>
  <si>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</si>
  <si>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</si>
  <si>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</si>
  <si>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Прочие субсидии бюджетам муниципальных районов </t>
  </si>
  <si>
    <t>Субвенции местным бюджетам на выполнение передаваемых полномочий  субъектов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</si>
  <si>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</si>
  <si>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</si>
  <si>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</si>
  <si>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</si>
  <si>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</si>
  <si>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</si>
  <si>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Межбюджетные трансферты, передаваемые бюджетам муниципальных районов на осуществление части полномочий  по решению вопросов местного значения в соответствии с заключёнными соглашениями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</si>
  <si>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</si>
  <si>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</si>
  <si>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</si>
  <si>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</si>
  <si>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</si>
  <si>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</si>
  <si>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</si>
  <si>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</si>
  <si>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</si>
  <si>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</si>
  <si>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</si>
  <si>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</si>
  <si>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</si>
  <si>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Плата за размещение отходов производства </t>
  </si>
  <si>
    <t>11201041010000120</t>
  </si>
  <si>
    <t>20215001050000150</t>
  </si>
  <si>
    <t>20215002050000150</t>
  </si>
  <si>
    <t>20229999050000150</t>
  </si>
  <si>
    <t>20230024050000150</t>
  </si>
  <si>
    <t>20235120050000150</t>
  </si>
  <si>
    <t>20239999050000150</t>
  </si>
  <si>
    <t>20240014050000150</t>
  </si>
  <si>
    <t xml:space="preserve">Прочие субвенции  бюджетам муниципальных районов 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</si>
  <si>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</si>
  <si>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</si>
  <si>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</si>
  <si>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</si>
  <si>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</si>
  <si>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</si>
  <si>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</si>
  <si>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</si>
  <si>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</si>
  <si>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</si>
  <si>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</si>
  <si>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</si>
  <si>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</si>
  <si>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</si>
  <si>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</si>
  <si>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</si>
  <si>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</si>
  <si>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</si>
  <si>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</si>
  <si>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</si>
  <si>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</si>
  <si>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</si>
  <si>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</si>
  <si>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</si>
  <si>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</si>
  <si>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</si>
  <si>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</si>
  <si>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</si>
  <si>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</si>
  <si>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</si>
  <si>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</si>
  <si>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</si>
  <si>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</si>
  <si>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</si>
  <si>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</si>
  <si>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</si>
  <si>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</si>
  <si>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</si>
  <si>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</si>
  <si>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</si>
  <si>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</si>
  <si>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</si>
  <si>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</si>
  <si>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023</t>
  </si>
  <si>
    <t>20235082050000150</t>
  </si>
  <si>
    <t xml:space="preserve">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</si>
  <si>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20220216050000150</t>
  </si>
  <si>
    <t>Субсидии муниципальным образованиям Ивановской области 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</si>
  <si>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</si>
  <si>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</si>
  <si>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202 25304 05 0000150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</si>
  <si>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</si>
  <si>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</si>
  <si>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</si>
  <si>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</si>
  <si>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</si>
  <si>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</si>
  <si>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</si>
  <si>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</si>
  <si>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</si>
  <si>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</si>
  <si>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</si>
  <si>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</si>
  <si>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</si>
  <si>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</si>
  <si>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</si>
  <si>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</si>
  <si>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</si>
  <si>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</si>
  <si>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</si>
  <si>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</si>
  <si>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</si>
  <si>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</si>
  <si>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20225169050000150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</si>
  <si>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</si>
  <si>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20225210050000150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</si>
  <si>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</si>
  <si>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муниципального района "О районном бюджете  на 2022год и плановый период 2023 и 2024 годов" </t>
  </si>
  <si>
    <t xml:space="preserve">                       Доходы районного бюджета по кодам классификации доходов бюджетов    на 2022год  и плановый перид 2023 и 2024 годов.</t>
  </si>
  <si>
    <t>2022год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</si>
  <si>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</si>
  <si>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</si>
  <si>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</si>
  <si>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</si>
  <si>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>Дотации на поддержку мер по обеспечению сбалансированности местных бюджетов</t>
  </si>
  <si>
    <t>2 02 49999 05 0000 150</t>
  </si>
  <si>
    <t>Прочие межбюджетные трансферты, передаваемые бюджетам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</si>
  <si>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</si>
  <si>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№63 от 28.12.2021г.</t>
  </si>
  <si>
    <t>202 25519 05 0000150</t>
  </si>
  <si>
    <t>Субсидии бюджетам муниципальных районов на поддержу отраслей культуры</t>
  </si>
  <si>
    <t>2022575050000150</t>
  </si>
  <si>
    <t>Субсидии бюджетам муниципальных районов на реализацию мероприятий по модернизации школьных систем образования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</si>
</sst>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7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justify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top" wrapText="1"/>
    </xf>
    <xf numFmtId="0" fontId="12" fillId="0" borderId="3" xfId="0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10" fillId="0" borderId="0" xfId="0" applyNumberFormat="1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11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5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6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J102"/>
  <sheetViews>
    <sheetView tabSelected="1" topLeftCell="A88" zoomScale="70" zoomScaleNormal="70" workbookViewId="0">
      <selection activeCell="E91" sqref="E91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21.85546875" style="49" customWidth="1"/>
    <col min="6" max="6" width="18.85546875" style="49" customWidth="1"/>
    <col min="7" max="7" width="19.7109375" style="49" customWidth="1"/>
    <col min="8" max="8" width="30.42578125" customWidth="1"/>
    <col min="9" max="9" width="24.85546875" customWidth="1"/>
    <col min="10" max="10" width="18.5703125" bestFit="1" customWidth="1"/>
  </cols>
  <sheetData>
    <row r="1" spans="2:9">
      <c r="B1" s="1"/>
    </row>
    <row r="2" spans="2:9">
      <c r="B2" s="2"/>
      <c r="E2"/>
      <c r="G2" s="49" t="s">
        <v>145</v>
      </c>
    </row>
    <row r="3" spans="2:9">
      <c r="B3" s="2"/>
      <c r="F3"/>
      <c r="G3" s="2" t="s">
        <v>144</v>
      </c>
    </row>
    <row r="4" spans="2:9">
      <c r="B4" s="19"/>
      <c r="C4" s="49"/>
      <c r="E4"/>
      <c r="F4"/>
      <c r="G4" s="2" t="s">
        <v>163</v>
      </c>
    </row>
    <row r="5" spans="2:9">
      <c r="B5" s="2" t="s">
        <v>60</v>
      </c>
      <c r="C5" t="s">
        <v>61</v>
      </c>
      <c r="D5" s="44"/>
      <c r="G5" s="49" t="s">
        <v>174</v>
      </c>
    </row>
    <row r="6" spans="2:9" ht="17.25" customHeight="1">
      <c r="B6" s="3"/>
      <c r="D6" s="19"/>
    </row>
    <row r="7" spans="2:9" s="15" customFormat="1" ht="48" customHeight="1">
      <c r="B7" s="96" t="s">
        <v>164</v>
      </c>
      <c r="C7" s="96"/>
      <c r="D7" s="96"/>
      <c r="E7" s="49"/>
      <c r="F7" s="49"/>
      <c r="G7" s="49"/>
    </row>
    <row r="8" spans="2:9" ht="5.25" customHeight="1">
      <c r="B8" s="4"/>
    </row>
    <row r="9" spans="2:9" s="14" customFormat="1" ht="15.75" customHeight="1">
      <c r="B9" s="101" t="s">
        <v>24</v>
      </c>
      <c r="C9" s="102" t="s">
        <v>25</v>
      </c>
      <c r="D9" s="103" t="s">
        <v>26</v>
      </c>
      <c r="E9" s="100" t="s">
        <v>165</v>
      </c>
      <c r="F9" s="97">
        <v>2023</v>
      </c>
      <c r="G9" s="97">
        <v>2024</v>
      </c>
    </row>
    <row r="10" spans="2:9" s="14" customFormat="1" ht="15" customHeight="1">
      <c r="B10" s="101"/>
      <c r="C10" s="102"/>
      <c r="D10" s="103"/>
      <c r="E10" s="100"/>
      <c r="F10" s="98"/>
      <c r="G10" s="98"/>
    </row>
    <row r="11" spans="2:9" s="14" customFormat="1" ht="30" customHeight="1">
      <c r="B11" s="101"/>
      <c r="C11" s="102"/>
      <c r="D11" s="103"/>
      <c r="E11" s="100"/>
      <c r="F11" s="99"/>
      <c r="G11" s="99"/>
    </row>
    <row r="12" spans="2:9" s="14" customFormat="1" ht="30" customHeight="1" thickBot="1">
      <c r="B12" s="18" t="s">
        <v>31</v>
      </c>
      <c r="C12" s="20" t="s">
        <v>29</v>
      </c>
      <c r="D12" s="32" t="s">
        <v>27</v>
      </c>
      <c r="E12" s="27">
        <f>E13+E29+E37+E40+E50+E55+E64+E72+E19</f>
        <v>22332989</v>
      </c>
      <c r="F12" s="27">
        <f>F13+F29+F37+F40+F50+F55+F64+F72+F19</f>
        <v>20887702</v>
      </c>
      <c r="G12" s="27">
        <f>G13+G29+G37+G40+G50+G55+G64+G72+G19</f>
        <v>20714727</v>
      </c>
    </row>
    <row r="13" spans="2:9" ht="28.5" customHeight="1" thickBot="1">
      <c r="B13" s="18" t="s">
        <v>31</v>
      </c>
      <c r="C13" s="22" t="s">
        <v>30</v>
      </c>
      <c r="D13" s="33" t="s">
        <v>28</v>
      </c>
      <c r="E13" s="27">
        <f>E14</f>
        <v>10938100</v>
      </c>
      <c r="F13" s="27">
        <f t="shared" ref="F13:G13" si="0">F14</f>
        <v>10738100</v>
      </c>
      <c r="G13" s="27">
        <f t="shared" si="0"/>
        <v>10738100</v>
      </c>
    </row>
    <row r="14" spans="2:9" ht="28.5" customHeight="1" thickBot="1">
      <c r="B14" s="18" t="s">
        <v>31</v>
      </c>
      <c r="C14" s="21" t="s">
        <v>33</v>
      </c>
      <c r="D14" s="34" t="s">
        <v>32</v>
      </c>
      <c r="E14" s="27">
        <f>SUM(E15:E18)</f>
        <v>10938100</v>
      </c>
      <c r="F14" s="27">
        <f t="shared" ref="F14:G14" si="1">SUM(F15:F18)</f>
        <v>10738100</v>
      </c>
      <c r="G14" s="27">
        <f t="shared" si="1"/>
        <v>10738100</v>
      </c>
    </row>
    <row r="15" spans="2:9" ht="96" customHeight="1">
      <c r="B15" s="6">
        <v>182</v>
      </c>
      <c r="C15" s="26" t="s">
        <v>3</v>
      </c>
      <c r="D15" s="35" t="s">
        <v>50</v>
      </c>
      <c r="E15" s="56">
        <v>10775100</v>
      </c>
      <c r="F15" s="56">
        <v>10575100</v>
      </c>
      <c r="G15" s="79">
        <v>10575100</v>
      </c>
      <c r="H15" s="50"/>
      <c r="I15" s="50"/>
    </row>
    <row r="16" spans="2:9" ht="141" customHeight="1">
      <c r="B16" s="6">
        <v>182</v>
      </c>
      <c r="C16" s="26" t="s">
        <v>51</v>
      </c>
      <c r="D16" s="35" t="s">
        <v>52</v>
      </c>
      <c r="E16" s="45">
        <v>128000</v>
      </c>
      <c r="F16" s="90">
        <v>128000</v>
      </c>
      <c r="G16" s="90">
        <v>128000</v>
      </c>
    </row>
    <row r="17" spans="2:7" ht="60.75" customHeight="1">
      <c r="B17" s="6">
        <v>182</v>
      </c>
      <c r="C17" s="26" t="s">
        <v>4</v>
      </c>
      <c r="D17" s="36" t="s">
        <v>53</v>
      </c>
      <c r="E17" s="45">
        <v>15000</v>
      </c>
      <c r="F17" s="90">
        <v>15000</v>
      </c>
      <c r="G17" s="90">
        <v>15000</v>
      </c>
    </row>
    <row r="18" spans="2:7" ht="116.25" customHeight="1">
      <c r="B18" s="6">
        <v>182</v>
      </c>
      <c r="C18" s="26" t="s">
        <v>142</v>
      </c>
      <c r="D18" s="36" t="s">
        <v>143</v>
      </c>
      <c r="E18" s="85">
        <v>20000</v>
      </c>
      <c r="F18" s="85">
        <v>20000</v>
      </c>
      <c r="G18" s="85">
        <v>20000</v>
      </c>
    </row>
    <row r="19" spans="2:7" ht="63" customHeight="1">
      <c r="B19" s="80" t="s">
        <v>31</v>
      </c>
      <c r="C19" s="8" t="s">
        <v>58</v>
      </c>
      <c r="D19" s="11" t="s">
        <v>56</v>
      </c>
      <c r="E19" s="46">
        <f t="shared" ref="E19:G19" si="2">E20</f>
        <v>5923047</v>
      </c>
      <c r="F19" s="46">
        <f t="shared" si="2"/>
        <v>5923047</v>
      </c>
      <c r="G19" s="46">
        <f t="shared" si="2"/>
        <v>5923047</v>
      </c>
    </row>
    <row r="20" spans="2:7" ht="43.5" customHeight="1">
      <c r="B20" s="80" t="s">
        <v>31</v>
      </c>
      <c r="C20" s="26" t="s">
        <v>59</v>
      </c>
      <c r="D20" s="36" t="s">
        <v>57</v>
      </c>
      <c r="E20" s="58">
        <f t="shared" ref="E20:F20" si="3">E21+E23+E25+E27</f>
        <v>5923047</v>
      </c>
      <c r="F20" s="58">
        <f t="shared" si="3"/>
        <v>5923047</v>
      </c>
      <c r="G20" s="58">
        <f t="shared" ref="G20" si="4">G21+G23+G25+G27</f>
        <v>5923047</v>
      </c>
    </row>
    <row r="21" spans="2:7" ht="102.75" customHeight="1">
      <c r="B21" s="80" t="s">
        <v>31</v>
      </c>
      <c r="C21" s="26" t="s">
        <v>90</v>
      </c>
      <c r="D21" s="36" t="s">
        <v>152</v>
      </c>
      <c r="E21" s="58">
        <f>E22</f>
        <v>2820957</v>
      </c>
      <c r="F21" s="58">
        <f t="shared" ref="F21:G21" si="5">F22</f>
        <v>2820957</v>
      </c>
      <c r="G21" s="58">
        <f t="shared" si="5"/>
        <v>2820957</v>
      </c>
    </row>
    <row r="22" spans="2:7" ht="162" customHeight="1">
      <c r="B22" s="6">
        <v>100</v>
      </c>
      <c r="C22" s="26" t="s">
        <v>86</v>
      </c>
      <c r="D22" s="36" t="s">
        <v>153</v>
      </c>
      <c r="E22" s="58">
        <v>2820957</v>
      </c>
      <c r="F22" s="58">
        <v>2820957</v>
      </c>
      <c r="G22" s="58">
        <v>2820957</v>
      </c>
    </row>
    <row r="23" spans="2:7" ht="116.25" customHeight="1">
      <c r="B23" s="80" t="s">
        <v>31</v>
      </c>
      <c r="C23" s="26" t="s">
        <v>91</v>
      </c>
      <c r="D23" s="36" t="s">
        <v>92</v>
      </c>
      <c r="E23" s="58">
        <v>30511</v>
      </c>
      <c r="F23" s="58">
        <v>30511</v>
      </c>
      <c r="G23" s="58">
        <v>30511</v>
      </c>
    </row>
    <row r="24" spans="2:7" ht="177.75" customHeight="1">
      <c r="B24" s="6">
        <v>100</v>
      </c>
      <c r="C24" s="26" t="s">
        <v>87</v>
      </c>
      <c r="D24" s="37" t="s">
        <v>154</v>
      </c>
      <c r="E24" s="58">
        <v>30511</v>
      </c>
      <c r="F24" s="58">
        <v>30511</v>
      </c>
      <c r="G24" s="58">
        <v>30511</v>
      </c>
    </row>
    <row r="25" spans="2:7" ht="99.75" customHeight="1">
      <c r="B25" s="80" t="s">
        <v>31</v>
      </c>
      <c r="C25" s="26" t="s">
        <v>93</v>
      </c>
      <c r="D25" s="37" t="s">
        <v>94</v>
      </c>
      <c r="E25" s="58">
        <v>3334517</v>
      </c>
      <c r="F25" s="58">
        <v>3334517</v>
      </c>
      <c r="G25" s="58">
        <v>3334517</v>
      </c>
    </row>
    <row r="26" spans="2:7" ht="156.75" customHeight="1">
      <c r="B26" s="6">
        <v>100</v>
      </c>
      <c r="C26" s="26" t="s">
        <v>88</v>
      </c>
      <c r="D26" s="36" t="s">
        <v>155</v>
      </c>
      <c r="E26" s="58">
        <v>3334517</v>
      </c>
      <c r="F26" s="58">
        <v>3334517</v>
      </c>
      <c r="G26" s="58">
        <v>3334517</v>
      </c>
    </row>
    <row r="27" spans="2:7" ht="100.5" customHeight="1">
      <c r="B27" s="80" t="s">
        <v>31</v>
      </c>
      <c r="C27" s="26" t="s">
        <v>95</v>
      </c>
      <c r="D27" s="36" t="s">
        <v>96</v>
      </c>
      <c r="E27" s="58">
        <v>-262938</v>
      </c>
      <c r="F27" s="58">
        <v>-262938</v>
      </c>
      <c r="G27" s="58">
        <v>-262938</v>
      </c>
    </row>
    <row r="28" spans="2:7" ht="157.5" customHeight="1">
      <c r="B28" s="6">
        <v>100</v>
      </c>
      <c r="C28" s="26" t="s">
        <v>89</v>
      </c>
      <c r="D28" s="36" t="s">
        <v>156</v>
      </c>
      <c r="E28" s="58">
        <v>-262938</v>
      </c>
      <c r="F28" s="58">
        <v>-262938</v>
      </c>
      <c r="G28" s="58">
        <v>-262938</v>
      </c>
    </row>
    <row r="29" spans="2:7" ht="25.5" customHeight="1" thickBot="1">
      <c r="B29" s="6" t="s">
        <v>31</v>
      </c>
      <c r="C29" s="20" t="s">
        <v>35</v>
      </c>
      <c r="D29" s="38" t="s">
        <v>34</v>
      </c>
      <c r="E29" s="27">
        <f>E30+E33+E35</f>
        <v>1900000</v>
      </c>
      <c r="F29" s="27">
        <f>F30+F33+F35</f>
        <v>1100000</v>
      </c>
      <c r="G29" s="27">
        <f>G30+G33+G35</f>
        <v>1100000</v>
      </c>
    </row>
    <row r="30" spans="2:7" ht="37.5" customHeight="1">
      <c r="B30" s="24" t="s">
        <v>31</v>
      </c>
      <c r="C30" s="23" t="s">
        <v>146</v>
      </c>
      <c r="D30" s="11" t="s">
        <v>147</v>
      </c>
      <c r="E30" s="27">
        <f t="shared" ref="E30:G30" si="6">E31</f>
        <v>1200000</v>
      </c>
      <c r="F30" s="27">
        <f t="shared" si="6"/>
        <v>900000</v>
      </c>
      <c r="G30" s="27">
        <f t="shared" si="6"/>
        <v>900000</v>
      </c>
    </row>
    <row r="31" spans="2:7" ht="63" customHeight="1">
      <c r="B31" s="6">
        <v>182</v>
      </c>
      <c r="C31" s="26" t="s">
        <v>149</v>
      </c>
      <c r="D31" s="36" t="s">
        <v>148</v>
      </c>
      <c r="E31" s="58">
        <f>E32</f>
        <v>1200000</v>
      </c>
      <c r="F31" s="58">
        <f>F32</f>
        <v>900000</v>
      </c>
      <c r="G31" s="58">
        <f>G32</f>
        <v>900000</v>
      </c>
    </row>
    <row r="32" spans="2:7" ht="89.25" customHeight="1">
      <c r="B32" s="6">
        <v>182</v>
      </c>
      <c r="C32" s="26" t="s">
        <v>150</v>
      </c>
      <c r="D32" s="36" t="s">
        <v>151</v>
      </c>
      <c r="E32" s="58">
        <v>1200000</v>
      </c>
      <c r="F32" s="58">
        <v>900000</v>
      </c>
      <c r="G32" s="86">
        <v>900000</v>
      </c>
    </row>
    <row r="33" spans="2:10" ht="24.75" customHeight="1">
      <c r="B33" s="6" t="s">
        <v>36</v>
      </c>
      <c r="C33" s="23" t="s">
        <v>97</v>
      </c>
      <c r="D33" s="11" t="s">
        <v>2</v>
      </c>
      <c r="E33" s="59">
        <f t="shared" ref="E33:G33" si="7">E34</f>
        <v>670000</v>
      </c>
      <c r="F33" s="59">
        <f t="shared" si="7"/>
        <v>170000</v>
      </c>
      <c r="G33" s="59">
        <f t="shared" si="7"/>
        <v>170000</v>
      </c>
    </row>
    <row r="34" spans="2:10" ht="23.25" customHeight="1">
      <c r="B34" s="6">
        <v>182</v>
      </c>
      <c r="C34" s="26" t="s">
        <v>37</v>
      </c>
      <c r="D34" s="36" t="s">
        <v>2</v>
      </c>
      <c r="E34" s="58">
        <v>670000</v>
      </c>
      <c r="F34" s="58">
        <v>170000</v>
      </c>
      <c r="G34" s="79">
        <v>170000</v>
      </c>
    </row>
    <row r="35" spans="2:10" ht="38.25" customHeight="1">
      <c r="B35" s="16">
        <v>182</v>
      </c>
      <c r="C35" s="8" t="s">
        <v>65</v>
      </c>
      <c r="D35" s="11" t="s">
        <v>66</v>
      </c>
      <c r="E35" s="60">
        <f t="shared" ref="E35:G35" si="8">E36</f>
        <v>30000</v>
      </c>
      <c r="F35" s="60">
        <f t="shared" si="8"/>
        <v>30000</v>
      </c>
      <c r="G35" s="60">
        <f t="shared" si="8"/>
        <v>30000</v>
      </c>
    </row>
    <row r="36" spans="2:10" ht="60.75" customHeight="1">
      <c r="B36" s="6">
        <v>182</v>
      </c>
      <c r="C36" s="26" t="s">
        <v>63</v>
      </c>
      <c r="D36" s="36" t="s">
        <v>64</v>
      </c>
      <c r="E36" s="58">
        <v>30000</v>
      </c>
      <c r="F36" s="58">
        <v>30000</v>
      </c>
      <c r="G36" s="79">
        <v>30000</v>
      </c>
    </row>
    <row r="37" spans="2:10" ht="28.5" customHeight="1" thickBot="1">
      <c r="B37" s="67" t="s">
        <v>98</v>
      </c>
      <c r="C37" s="20" t="s">
        <v>39</v>
      </c>
      <c r="D37" s="38" t="s">
        <v>38</v>
      </c>
      <c r="E37" s="27">
        <f t="shared" ref="E37:G37" si="9">SUM(E39:E39)</f>
        <v>410000</v>
      </c>
      <c r="F37" s="27">
        <f t="shared" si="9"/>
        <v>410000</v>
      </c>
      <c r="G37" s="27">
        <f t="shared" si="9"/>
        <v>410000</v>
      </c>
    </row>
    <row r="38" spans="2:10" ht="39" customHeight="1">
      <c r="B38" s="67" t="s">
        <v>98</v>
      </c>
      <c r="C38" s="26" t="s">
        <v>99</v>
      </c>
      <c r="D38" s="68" t="s">
        <v>100</v>
      </c>
      <c r="E38" s="58">
        <v>410000</v>
      </c>
      <c r="F38" s="58">
        <v>410000</v>
      </c>
      <c r="G38" s="79">
        <v>410000</v>
      </c>
    </row>
    <row r="39" spans="2:10" ht="66.75" customHeight="1">
      <c r="B39" s="6">
        <v>182</v>
      </c>
      <c r="C39" s="26" t="s">
        <v>5</v>
      </c>
      <c r="D39" s="36" t="s">
        <v>40</v>
      </c>
      <c r="E39" s="58">
        <v>410000</v>
      </c>
      <c r="F39" s="58">
        <v>410000</v>
      </c>
      <c r="G39" s="79">
        <v>410000</v>
      </c>
      <c r="H39" s="92"/>
      <c r="I39" s="92"/>
      <c r="J39" s="92"/>
    </row>
    <row r="40" spans="2:10" ht="54.75" customHeight="1">
      <c r="B40" s="6" t="s">
        <v>36</v>
      </c>
      <c r="C40" s="29" t="s">
        <v>43</v>
      </c>
      <c r="D40" s="25" t="s">
        <v>42</v>
      </c>
      <c r="E40" s="27">
        <f>E41+E47</f>
        <v>680000</v>
      </c>
      <c r="F40" s="27">
        <f t="shared" ref="F40:G40" si="10">F41+F47</f>
        <v>690000</v>
      </c>
      <c r="G40" s="27">
        <f t="shared" si="10"/>
        <v>700000</v>
      </c>
      <c r="H40" s="92"/>
      <c r="I40" s="92"/>
      <c r="J40" s="92"/>
    </row>
    <row r="41" spans="2:10" ht="123" customHeight="1">
      <c r="B41" s="77" t="s">
        <v>98</v>
      </c>
      <c r="C41" s="64" t="s">
        <v>101</v>
      </c>
      <c r="D41" s="3" t="s">
        <v>102</v>
      </c>
      <c r="E41" s="76">
        <f t="shared" ref="E41:G41" si="11">E42+E45</f>
        <v>650000</v>
      </c>
      <c r="F41" s="76">
        <f t="shared" si="11"/>
        <v>670000</v>
      </c>
      <c r="G41" s="76">
        <f t="shared" si="11"/>
        <v>680000</v>
      </c>
    </row>
    <row r="42" spans="2:10" ht="96" customHeight="1">
      <c r="B42" s="61" t="s">
        <v>8</v>
      </c>
      <c r="C42" s="62" t="s">
        <v>103</v>
      </c>
      <c r="D42" s="63" t="s">
        <v>104</v>
      </c>
      <c r="E42" s="58">
        <f t="shared" ref="E42:G42" si="12">E43+E44</f>
        <v>330000</v>
      </c>
      <c r="F42" s="58">
        <f t="shared" si="12"/>
        <v>340000</v>
      </c>
      <c r="G42" s="58">
        <f t="shared" si="12"/>
        <v>340000</v>
      </c>
    </row>
    <row r="43" spans="2:10" ht="116.25" customHeight="1">
      <c r="B43" s="61" t="s">
        <v>8</v>
      </c>
      <c r="C43" s="64" t="s">
        <v>71</v>
      </c>
      <c r="D43" s="63" t="s">
        <v>73</v>
      </c>
      <c r="E43" s="58">
        <v>250000</v>
      </c>
      <c r="F43" s="58">
        <v>255000</v>
      </c>
      <c r="G43" s="79">
        <v>255000</v>
      </c>
    </row>
    <row r="44" spans="2:10" ht="96" customHeight="1">
      <c r="B44" s="61" t="s">
        <v>8</v>
      </c>
      <c r="C44" s="64" t="s">
        <v>67</v>
      </c>
      <c r="D44" s="63" t="s">
        <v>68</v>
      </c>
      <c r="E44" s="58">
        <v>80000</v>
      </c>
      <c r="F44" s="58">
        <v>85000</v>
      </c>
      <c r="G44" s="79">
        <v>85000</v>
      </c>
    </row>
    <row r="45" spans="2:10" ht="123" customHeight="1">
      <c r="B45" s="61" t="s">
        <v>8</v>
      </c>
      <c r="C45" s="62" t="s">
        <v>105</v>
      </c>
      <c r="D45" s="63" t="s">
        <v>157</v>
      </c>
      <c r="E45" s="58">
        <f>E46</f>
        <v>320000</v>
      </c>
      <c r="F45" s="58">
        <f>F46</f>
        <v>330000</v>
      </c>
      <c r="G45" s="58">
        <f>G46</f>
        <v>340000</v>
      </c>
    </row>
    <row r="46" spans="2:10" ht="96" customHeight="1">
      <c r="B46" s="61" t="s">
        <v>8</v>
      </c>
      <c r="C46" s="62" t="s">
        <v>6</v>
      </c>
      <c r="D46" s="63" t="s">
        <v>41</v>
      </c>
      <c r="E46" s="58">
        <v>320000</v>
      </c>
      <c r="F46" s="58">
        <v>330000</v>
      </c>
      <c r="G46" s="79">
        <v>340000</v>
      </c>
    </row>
    <row r="47" spans="2:10" ht="96" customHeight="1">
      <c r="B47" s="77" t="s">
        <v>98</v>
      </c>
      <c r="C47" s="62" t="s">
        <v>141</v>
      </c>
      <c r="D47" s="83" t="s">
        <v>140</v>
      </c>
      <c r="E47" s="58">
        <f>E48</f>
        <v>30000</v>
      </c>
      <c r="F47" s="58">
        <f t="shared" ref="F47:G47" si="13">F48</f>
        <v>20000</v>
      </c>
      <c r="G47" s="58">
        <f t="shared" si="13"/>
        <v>20000</v>
      </c>
    </row>
    <row r="48" spans="2:10" ht="96" customHeight="1">
      <c r="B48" s="61" t="s">
        <v>8</v>
      </c>
      <c r="C48" s="76" t="s">
        <v>138</v>
      </c>
      <c r="D48" s="82" t="s">
        <v>139</v>
      </c>
      <c r="E48" s="58">
        <v>30000</v>
      </c>
      <c r="F48" s="58">
        <v>20000</v>
      </c>
      <c r="G48" s="79">
        <v>20000</v>
      </c>
    </row>
    <row r="49" spans="2:7" ht="40.5" customHeight="1">
      <c r="B49" s="69" t="s">
        <v>98</v>
      </c>
      <c r="C49" s="10" t="s">
        <v>106</v>
      </c>
      <c r="D49" s="63" t="s">
        <v>107</v>
      </c>
      <c r="E49" s="46">
        <f t="shared" ref="E49:G49" si="14">E50</f>
        <v>46300</v>
      </c>
      <c r="F49" s="46">
        <f t="shared" si="14"/>
        <v>48100</v>
      </c>
      <c r="G49" s="46">
        <f t="shared" si="14"/>
        <v>50000</v>
      </c>
    </row>
    <row r="50" spans="2:7" ht="27" customHeight="1">
      <c r="B50" s="26" t="s">
        <v>9</v>
      </c>
      <c r="C50" s="9" t="s">
        <v>7</v>
      </c>
      <c r="D50" s="35" t="s">
        <v>0</v>
      </c>
      <c r="E50" s="65">
        <f t="shared" ref="E50:G50" si="15">SUM(E51:E53)</f>
        <v>46300</v>
      </c>
      <c r="F50" s="65">
        <f t="shared" si="15"/>
        <v>48100</v>
      </c>
      <c r="G50" s="79">
        <f t="shared" si="15"/>
        <v>50000</v>
      </c>
    </row>
    <row r="51" spans="2:7" ht="41.25" customHeight="1">
      <c r="B51" s="17" t="s">
        <v>9</v>
      </c>
      <c r="C51" s="9" t="s">
        <v>11</v>
      </c>
      <c r="D51" s="35" t="s">
        <v>12</v>
      </c>
      <c r="E51" s="58">
        <v>40500</v>
      </c>
      <c r="F51" s="58">
        <v>42100</v>
      </c>
      <c r="G51" s="79">
        <v>43800</v>
      </c>
    </row>
    <row r="52" spans="2:7" ht="41.25" customHeight="1">
      <c r="B52" s="17" t="s">
        <v>9</v>
      </c>
      <c r="C52" s="9" t="s">
        <v>22</v>
      </c>
      <c r="D52" s="35" t="s">
        <v>23</v>
      </c>
      <c r="E52" s="58">
        <v>5200</v>
      </c>
      <c r="F52" s="58">
        <v>5400</v>
      </c>
      <c r="G52" s="79">
        <v>5600</v>
      </c>
    </row>
    <row r="53" spans="2:7" ht="26.25" customHeight="1">
      <c r="B53" s="8" t="s">
        <v>9</v>
      </c>
      <c r="C53" s="10" t="s">
        <v>13</v>
      </c>
      <c r="D53" s="39" t="s">
        <v>14</v>
      </c>
      <c r="E53" s="58">
        <v>600</v>
      </c>
      <c r="F53" s="58">
        <v>600</v>
      </c>
      <c r="G53" s="79">
        <v>600</v>
      </c>
    </row>
    <row r="54" spans="2:7" ht="26.25" customHeight="1">
      <c r="B54" s="26" t="s">
        <v>9</v>
      </c>
      <c r="C54" s="9" t="s">
        <v>77</v>
      </c>
      <c r="D54" s="35" t="s">
        <v>76</v>
      </c>
      <c r="E54" s="58">
        <v>600</v>
      </c>
      <c r="F54" s="58">
        <v>600</v>
      </c>
      <c r="G54" s="79">
        <v>600</v>
      </c>
    </row>
    <row r="55" spans="2:7" ht="39" customHeight="1">
      <c r="B55" s="17" t="s">
        <v>45</v>
      </c>
      <c r="C55" s="30" t="s">
        <v>44</v>
      </c>
      <c r="D55" s="39" t="s">
        <v>166</v>
      </c>
      <c r="E55" s="46">
        <f t="shared" ref="E55:F55" si="16">E56+E60</f>
        <v>2114542</v>
      </c>
      <c r="F55" s="46">
        <f t="shared" si="16"/>
        <v>1647455</v>
      </c>
      <c r="G55" s="46">
        <f t="shared" ref="G55" si="17">G56+G60</f>
        <v>1452580</v>
      </c>
    </row>
    <row r="56" spans="2:7" ht="39" customHeight="1">
      <c r="B56" s="26" t="s">
        <v>45</v>
      </c>
      <c r="C56" s="70" t="s">
        <v>108</v>
      </c>
      <c r="D56" s="35" t="s">
        <v>109</v>
      </c>
      <c r="E56" s="79">
        <f t="shared" ref="E56" si="18">E57</f>
        <v>1892032</v>
      </c>
      <c r="F56" s="79">
        <f>F57</f>
        <v>1424945</v>
      </c>
      <c r="G56" s="79">
        <f>G57</f>
        <v>1230070</v>
      </c>
    </row>
    <row r="57" spans="2:7" ht="39" customHeight="1">
      <c r="B57" s="71" t="s">
        <v>98</v>
      </c>
      <c r="C57" s="70" t="s">
        <v>114</v>
      </c>
      <c r="D57" s="35" t="s">
        <v>115</v>
      </c>
      <c r="E57" s="79">
        <f t="shared" ref="E57:F57" si="19">E58+E59</f>
        <v>1892032</v>
      </c>
      <c r="F57" s="79">
        <f t="shared" si="19"/>
        <v>1424945</v>
      </c>
      <c r="G57" s="79">
        <f t="shared" ref="G57" si="20">G58+G59</f>
        <v>1230070</v>
      </c>
    </row>
    <row r="58" spans="2:7" ht="39" customHeight="1">
      <c r="B58" s="26" t="s">
        <v>8</v>
      </c>
      <c r="C58" s="9" t="s">
        <v>16</v>
      </c>
      <c r="D58" s="35" t="s">
        <v>17</v>
      </c>
      <c r="E58" s="58">
        <v>20000</v>
      </c>
      <c r="F58" s="58"/>
      <c r="G58" s="79"/>
    </row>
    <row r="59" spans="2:7" ht="42" customHeight="1">
      <c r="B59" s="13" t="s">
        <v>18</v>
      </c>
      <c r="C59" s="9" t="s">
        <v>16</v>
      </c>
      <c r="D59" s="35" t="s">
        <v>17</v>
      </c>
      <c r="E59" s="58">
        <v>1872032</v>
      </c>
      <c r="F59" s="58">
        <v>1424945</v>
      </c>
      <c r="G59" s="79">
        <v>1230070</v>
      </c>
    </row>
    <row r="60" spans="2:7" ht="42" customHeight="1">
      <c r="B60" s="71" t="s">
        <v>98</v>
      </c>
      <c r="C60" s="9" t="s">
        <v>112</v>
      </c>
      <c r="D60" s="35" t="s">
        <v>110</v>
      </c>
      <c r="E60" s="58">
        <f t="shared" ref="E60:G60" si="21">E61</f>
        <v>222510</v>
      </c>
      <c r="F60" s="58">
        <f t="shared" si="21"/>
        <v>222510</v>
      </c>
      <c r="G60" s="58">
        <f t="shared" si="21"/>
        <v>222510</v>
      </c>
    </row>
    <row r="61" spans="2:7" ht="42" customHeight="1">
      <c r="B61" s="71" t="s">
        <v>98</v>
      </c>
      <c r="C61" s="9" t="s">
        <v>111</v>
      </c>
      <c r="D61" s="35" t="s">
        <v>113</v>
      </c>
      <c r="E61" s="58">
        <f t="shared" ref="E61:F61" si="22">E62+E63</f>
        <v>222510</v>
      </c>
      <c r="F61" s="58">
        <f t="shared" si="22"/>
        <v>222510</v>
      </c>
      <c r="G61" s="58">
        <f t="shared" ref="G61" si="23">G62+G63</f>
        <v>222510</v>
      </c>
    </row>
    <row r="62" spans="2:7" ht="41.25" customHeight="1">
      <c r="B62" s="13" t="s">
        <v>18</v>
      </c>
      <c r="C62" s="9" t="s">
        <v>19</v>
      </c>
      <c r="D62" s="35" t="s">
        <v>20</v>
      </c>
      <c r="E62" s="58">
        <v>62510</v>
      </c>
      <c r="F62" s="58">
        <v>62510</v>
      </c>
      <c r="G62" s="79">
        <v>62510</v>
      </c>
    </row>
    <row r="63" spans="2:7" ht="38.25" customHeight="1">
      <c r="B63" s="13" t="s">
        <v>21</v>
      </c>
      <c r="C63" s="9" t="s">
        <v>19</v>
      </c>
      <c r="D63" s="35" t="s">
        <v>20</v>
      </c>
      <c r="E63" s="58">
        <v>160000</v>
      </c>
      <c r="F63" s="58">
        <v>160000</v>
      </c>
      <c r="G63" s="79">
        <v>160000</v>
      </c>
    </row>
    <row r="64" spans="2:7" ht="41.25" customHeight="1">
      <c r="B64" s="16" t="s">
        <v>31</v>
      </c>
      <c r="C64" s="10" t="s">
        <v>116</v>
      </c>
      <c r="D64" s="39" t="s">
        <v>167</v>
      </c>
      <c r="E64" s="59">
        <f t="shared" ref="E64:G64" si="24">E66+E69</f>
        <v>320000</v>
      </c>
      <c r="F64" s="59">
        <f t="shared" si="24"/>
        <v>330000</v>
      </c>
      <c r="G64" s="59">
        <f t="shared" si="24"/>
        <v>340000</v>
      </c>
    </row>
    <row r="65" spans="2:7" ht="55.5" hidden="1" customHeight="1">
      <c r="B65" s="6"/>
      <c r="C65" s="26"/>
      <c r="D65" s="40"/>
      <c r="E65" s="45"/>
      <c r="F65" s="53"/>
      <c r="G65" s="79"/>
    </row>
    <row r="66" spans="2:7" ht="116.25" customHeight="1">
      <c r="B66" s="67" t="s">
        <v>98</v>
      </c>
      <c r="C66" s="26" t="s">
        <v>117</v>
      </c>
      <c r="D66" s="36" t="s">
        <v>118</v>
      </c>
      <c r="E66" s="66">
        <f>E67</f>
        <v>150000</v>
      </c>
      <c r="F66" s="66">
        <f t="shared" ref="F66:G66" si="25">F67</f>
        <v>150000</v>
      </c>
      <c r="G66" s="79">
        <f t="shared" si="25"/>
        <v>150000</v>
      </c>
    </row>
    <row r="67" spans="2:7" ht="126.75" customHeight="1">
      <c r="B67" s="26" t="s">
        <v>8</v>
      </c>
      <c r="C67" s="26" t="s">
        <v>119</v>
      </c>
      <c r="D67" s="36" t="s">
        <v>120</v>
      </c>
      <c r="E67" s="66">
        <f t="shared" ref="E67:G67" si="26">E68</f>
        <v>150000</v>
      </c>
      <c r="F67" s="66">
        <f t="shared" si="26"/>
        <v>150000</v>
      </c>
      <c r="G67" s="79">
        <f t="shared" si="26"/>
        <v>150000</v>
      </c>
    </row>
    <row r="68" spans="2:7" ht="115.5" customHeight="1">
      <c r="B68" s="12" t="s">
        <v>8</v>
      </c>
      <c r="C68" s="26" t="s">
        <v>15</v>
      </c>
      <c r="D68" s="35" t="s">
        <v>74</v>
      </c>
      <c r="E68" s="58">
        <v>150000</v>
      </c>
      <c r="F68" s="58">
        <v>150000</v>
      </c>
      <c r="G68" s="79">
        <v>150000</v>
      </c>
    </row>
    <row r="69" spans="2:7" ht="50.25" customHeight="1">
      <c r="B69" s="71" t="s">
        <v>98</v>
      </c>
      <c r="C69" s="26" t="s">
        <v>122</v>
      </c>
      <c r="D69" s="35" t="s">
        <v>121</v>
      </c>
      <c r="E69" s="58">
        <f t="shared" ref="E69:G69" si="27">E70+E71</f>
        <v>170000</v>
      </c>
      <c r="F69" s="58">
        <f t="shared" si="27"/>
        <v>180000</v>
      </c>
      <c r="G69" s="58">
        <f t="shared" si="27"/>
        <v>190000</v>
      </c>
    </row>
    <row r="70" spans="2:7" ht="78.75" customHeight="1">
      <c r="B70" s="12" t="s">
        <v>8</v>
      </c>
      <c r="C70" s="26" t="s">
        <v>72</v>
      </c>
      <c r="D70" s="35" t="s">
        <v>158</v>
      </c>
      <c r="E70" s="58">
        <v>135000</v>
      </c>
      <c r="F70" s="58">
        <v>145000</v>
      </c>
      <c r="G70" s="79">
        <v>155000</v>
      </c>
    </row>
    <row r="71" spans="2:7" ht="63.75" customHeight="1">
      <c r="B71" s="26" t="s">
        <v>8</v>
      </c>
      <c r="C71" s="26" t="s">
        <v>69</v>
      </c>
      <c r="D71" s="35" t="s">
        <v>70</v>
      </c>
      <c r="E71" s="58">
        <v>35000</v>
      </c>
      <c r="F71" s="58">
        <v>35000</v>
      </c>
      <c r="G71" s="79">
        <v>35000</v>
      </c>
    </row>
    <row r="72" spans="2:7" ht="31.5" customHeight="1" thickBot="1">
      <c r="B72" s="16" t="s">
        <v>31</v>
      </c>
      <c r="C72" s="20" t="s">
        <v>46</v>
      </c>
      <c r="D72" s="91" t="s">
        <v>168</v>
      </c>
      <c r="E72" s="59">
        <f t="shared" ref="E72:G73" si="28">E73</f>
        <v>1000</v>
      </c>
      <c r="F72" s="59">
        <f t="shared" si="28"/>
        <v>1000</v>
      </c>
      <c r="G72" s="59">
        <f t="shared" si="28"/>
        <v>1000</v>
      </c>
    </row>
    <row r="73" spans="2:7" ht="58.5" customHeight="1">
      <c r="B73" s="67" t="s">
        <v>98</v>
      </c>
      <c r="C73" s="72" t="s">
        <v>123</v>
      </c>
      <c r="D73" s="68" t="s">
        <v>124</v>
      </c>
      <c r="E73" s="75">
        <f>E74</f>
        <v>1000</v>
      </c>
      <c r="F73" s="75">
        <f t="shared" si="28"/>
        <v>1000</v>
      </c>
      <c r="G73" s="75">
        <f t="shared" si="28"/>
        <v>1000</v>
      </c>
    </row>
    <row r="74" spans="2:7" ht="81" customHeight="1">
      <c r="B74" s="67" t="s">
        <v>98</v>
      </c>
      <c r="C74" s="57" t="s">
        <v>125</v>
      </c>
      <c r="D74" s="73" t="s">
        <v>126</v>
      </c>
      <c r="E74" s="75">
        <f t="shared" ref="E74:G74" si="29">E75</f>
        <v>1000</v>
      </c>
      <c r="F74" s="75">
        <f t="shared" si="29"/>
        <v>1000</v>
      </c>
      <c r="G74" s="75">
        <f t="shared" si="29"/>
        <v>1000</v>
      </c>
    </row>
    <row r="75" spans="2:7" ht="113.25" customHeight="1">
      <c r="B75" s="67" t="s">
        <v>98</v>
      </c>
      <c r="C75" s="74" t="s">
        <v>127</v>
      </c>
      <c r="D75" s="35" t="s">
        <v>128</v>
      </c>
      <c r="E75" s="75">
        <f t="shared" ref="E75:G75" si="30">E76</f>
        <v>1000</v>
      </c>
      <c r="F75" s="75">
        <f t="shared" si="30"/>
        <v>1000</v>
      </c>
      <c r="G75" s="75">
        <f t="shared" si="30"/>
        <v>1000</v>
      </c>
    </row>
    <row r="76" spans="2:7" ht="127.5" customHeight="1">
      <c r="B76" s="67" t="s">
        <v>129</v>
      </c>
      <c r="C76" s="74" t="s">
        <v>127</v>
      </c>
      <c r="D76" s="35" t="s">
        <v>128</v>
      </c>
      <c r="E76" s="75">
        <v>1000</v>
      </c>
      <c r="F76" s="75">
        <v>1000</v>
      </c>
      <c r="G76" s="79">
        <v>1000</v>
      </c>
    </row>
    <row r="77" spans="2:7" ht="35.25" customHeight="1" thickBot="1">
      <c r="B77" s="6" t="s">
        <v>36</v>
      </c>
      <c r="C77" s="20" t="s">
        <v>47</v>
      </c>
      <c r="D77" s="91" t="s">
        <v>169</v>
      </c>
      <c r="E77" s="47">
        <f t="shared" ref="E77:G77" si="31">E78</f>
        <v>147682701.04000002</v>
      </c>
      <c r="F77" s="47">
        <f t="shared" si="31"/>
        <v>99062923.810000002</v>
      </c>
      <c r="G77" s="47">
        <f t="shared" si="31"/>
        <v>97470821.859999999</v>
      </c>
    </row>
    <row r="78" spans="2:7" ht="35.25" customHeight="1" thickBot="1">
      <c r="B78" s="6" t="s">
        <v>36</v>
      </c>
      <c r="C78" s="21" t="s">
        <v>49</v>
      </c>
      <c r="D78" s="41" t="s">
        <v>48</v>
      </c>
      <c r="E78" s="47">
        <f>SUM(E79:E94)</f>
        <v>147682701.04000002</v>
      </c>
      <c r="F78" s="47">
        <f t="shared" ref="F78:G78" si="32">SUM(F79:F94)</f>
        <v>99062923.810000002</v>
      </c>
      <c r="G78" s="47">
        <f t="shared" si="32"/>
        <v>97470821.859999999</v>
      </c>
    </row>
    <row r="79" spans="2:7" ht="56.25">
      <c r="B79" s="12" t="s">
        <v>10</v>
      </c>
      <c r="C79" s="26" t="s">
        <v>78</v>
      </c>
      <c r="D79" s="42" t="s">
        <v>173</v>
      </c>
      <c r="E79" s="90">
        <v>57950700</v>
      </c>
      <c r="F79" s="90">
        <v>56405100</v>
      </c>
      <c r="G79" s="79">
        <v>52773100</v>
      </c>
    </row>
    <row r="80" spans="2:7" ht="37.5">
      <c r="B80" s="26" t="s">
        <v>10</v>
      </c>
      <c r="C80" s="26" t="s">
        <v>79</v>
      </c>
      <c r="D80" s="42" t="s">
        <v>170</v>
      </c>
      <c r="E80" s="54">
        <v>6962683.2199999997</v>
      </c>
      <c r="F80" s="54"/>
      <c r="G80" s="79"/>
    </row>
    <row r="81" spans="2:7" ht="107.25" customHeight="1">
      <c r="B81" s="26" t="s">
        <v>10</v>
      </c>
      <c r="C81" s="26" t="s">
        <v>132</v>
      </c>
      <c r="D81" s="42" t="s">
        <v>133</v>
      </c>
      <c r="E81" s="78">
        <v>4839121.13</v>
      </c>
      <c r="G81" s="79"/>
    </row>
    <row r="82" spans="2:7" ht="87.75" customHeight="1">
      <c r="B82" s="26" t="s">
        <v>10</v>
      </c>
      <c r="C82" s="26" t="s">
        <v>161</v>
      </c>
      <c r="D82" s="42" t="s">
        <v>162</v>
      </c>
      <c r="E82" s="90"/>
      <c r="F82" s="90"/>
      <c r="G82" s="88"/>
    </row>
    <row r="83" spans="2:7" ht="131.25">
      <c r="B83" s="26" t="s">
        <v>10</v>
      </c>
      <c r="C83" s="26" t="s">
        <v>159</v>
      </c>
      <c r="D83" s="42" t="s">
        <v>160</v>
      </c>
      <c r="E83" s="89"/>
      <c r="F83" s="90"/>
      <c r="G83" s="88"/>
    </row>
    <row r="84" spans="2:7" ht="93.75">
      <c r="B84" s="26" t="s">
        <v>10</v>
      </c>
      <c r="C84" s="26" t="s">
        <v>136</v>
      </c>
      <c r="D84" s="42" t="s">
        <v>137</v>
      </c>
      <c r="E84" s="87">
        <v>1381685.65</v>
      </c>
      <c r="F84" s="87">
        <v>1436961.85</v>
      </c>
      <c r="G84" s="87">
        <v>1477322.25</v>
      </c>
    </row>
    <row r="85" spans="2:7" ht="53.25" customHeight="1">
      <c r="B85" s="26" t="s">
        <v>10</v>
      </c>
      <c r="C85" s="26" t="s">
        <v>175</v>
      </c>
      <c r="D85" s="42" t="s">
        <v>176</v>
      </c>
      <c r="E85" s="89">
        <v>36094</v>
      </c>
      <c r="F85" s="94">
        <v>32722</v>
      </c>
      <c r="G85" s="94">
        <v>32300</v>
      </c>
    </row>
    <row r="86" spans="2:7" ht="67.5" customHeight="1">
      <c r="B86" s="26" t="s">
        <v>10</v>
      </c>
      <c r="C86" s="26" t="s">
        <v>177</v>
      </c>
      <c r="D86" s="42" t="s">
        <v>178</v>
      </c>
      <c r="E86" s="89">
        <v>27843548.390000001</v>
      </c>
      <c r="F86" s="95"/>
      <c r="G86" s="95"/>
    </row>
    <row r="87" spans="2:7">
      <c r="B87" s="12" t="s">
        <v>10</v>
      </c>
      <c r="C87" s="26" t="s">
        <v>80</v>
      </c>
      <c r="D87" s="36" t="s">
        <v>54</v>
      </c>
      <c r="E87" s="45">
        <v>6018623.3899999997</v>
      </c>
      <c r="F87" s="53">
        <v>182280</v>
      </c>
      <c r="G87" s="79">
        <v>2182280</v>
      </c>
    </row>
    <row r="88" spans="2:7" ht="42.75" customHeight="1">
      <c r="B88" s="12" t="s">
        <v>10</v>
      </c>
      <c r="C88" s="26" t="s">
        <v>81</v>
      </c>
      <c r="D88" s="35" t="s">
        <v>55</v>
      </c>
      <c r="E88" s="45">
        <v>1115967.68</v>
      </c>
      <c r="F88" s="53">
        <v>809262.53</v>
      </c>
      <c r="G88" s="79">
        <v>809262.53</v>
      </c>
    </row>
    <row r="89" spans="2:7" ht="87" customHeight="1">
      <c r="B89" s="26" t="s">
        <v>10</v>
      </c>
      <c r="C89" s="26" t="s">
        <v>130</v>
      </c>
      <c r="D89" s="35" t="s">
        <v>131</v>
      </c>
      <c r="E89" s="81">
        <v>590139</v>
      </c>
      <c r="F89" s="84">
        <v>1770417</v>
      </c>
      <c r="G89" s="84">
        <v>1770417</v>
      </c>
    </row>
    <row r="90" spans="2:7" ht="85.5" customHeight="1">
      <c r="B90" s="26" t="s">
        <v>10</v>
      </c>
      <c r="C90" s="26" t="s">
        <v>82</v>
      </c>
      <c r="D90" s="35" t="s">
        <v>75</v>
      </c>
      <c r="E90" s="84">
        <v>6627.25</v>
      </c>
      <c r="F90" s="90">
        <v>395.43</v>
      </c>
      <c r="G90" s="79">
        <v>355.08</v>
      </c>
    </row>
    <row r="91" spans="2:7" ht="25.5" customHeight="1">
      <c r="B91" s="26" t="s">
        <v>10</v>
      </c>
      <c r="C91" s="26" t="s">
        <v>83</v>
      </c>
      <c r="D91" s="35" t="s">
        <v>85</v>
      </c>
      <c r="E91" s="45">
        <v>35659822</v>
      </c>
      <c r="F91" s="53">
        <v>34658505</v>
      </c>
      <c r="G91" s="79">
        <v>34658505</v>
      </c>
    </row>
    <row r="92" spans="2:7" ht="99" customHeight="1">
      <c r="B92" s="26" t="s">
        <v>10</v>
      </c>
      <c r="C92" s="26" t="s">
        <v>134</v>
      </c>
      <c r="D92" s="35" t="s">
        <v>135</v>
      </c>
      <c r="E92" s="90">
        <v>2265480</v>
      </c>
      <c r="F92" s="90">
        <v>2265480</v>
      </c>
      <c r="G92" s="79">
        <v>2265480</v>
      </c>
    </row>
    <row r="93" spans="2:7" ht="44.25" customHeight="1">
      <c r="B93" s="26" t="s">
        <v>10</v>
      </c>
      <c r="C93" s="26" t="s">
        <v>171</v>
      </c>
      <c r="D93" s="35" t="s">
        <v>172</v>
      </c>
      <c r="E93" s="93">
        <v>407340</v>
      </c>
      <c r="F93" s="93"/>
      <c r="G93" s="93"/>
    </row>
    <row r="94" spans="2:7" ht="83.25" customHeight="1">
      <c r="B94" s="28" t="s">
        <v>10</v>
      </c>
      <c r="C94" s="31" t="s">
        <v>84</v>
      </c>
      <c r="D94" s="35" t="s">
        <v>62</v>
      </c>
      <c r="E94" s="58">
        <v>2604869.33</v>
      </c>
      <c r="F94" s="58">
        <v>1501800</v>
      </c>
      <c r="G94" s="58">
        <v>1501800</v>
      </c>
    </row>
    <row r="95" spans="2:7" ht="23.25" customHeight="1">
      <c r="B95" s="5"/>
      <c r="C95" s="7"/>
      <c r="D95" s="43" t="s">
        <v>1</v>
      </c>
      <c r="E95" s="48">
        <f>E77+E12</f>
        <v>170015690.04000002</v>
      </c>
      <c r="F95" s="48">
        <f>F77+F12</f>
        <v>119950625.81</v>
      </c>
      <c r="G95" s="48">
        <f>G77+G12</f>
        <v>118185548.86</v>
      </c>
    </row>
    <row r="97" spans="5:6" ht="21">
      <c r="E97" s="15"/>
      <c r="F97" s="15"/>
    </row>
    <row r="98" spans="5:6">
      <c r="E98" s="52"/>
      <c r="F98" s="52"/>
    </row>
    <row r="99" spans="5:6">
      <c r="E99"/>
    </row>
    <row r="100" spans="5:6">
      <c r="E100" s="55"/>
      <c r="F100" s="55"/>
    </row>
    <row r="101" spans="5:6">
      <c r="E101"/>
    </row>
    <row r="102" spans="5:6" ht="21">
      <c r="E102" s="51"/>
    </row>
  </sheetData>
  <mergeCells count="7">
    <mergeCell ref="B7:D7"/>
    <mergeCell ref="G9:G11"/>
    <mergeCell ref="F9:F11"/>
    <mergeCell ref="E9:E11"/>
    <mergeCell ref="B9:B11"/>
    <mergeCell ref="C9:C11"/>
    <mergeCell ref="D9:D11"/>
  </mergeCells>
  <hyperlinks>
    <hyperlink ref="D47" r:id="rId1" display="http://kodifikant.ru/codes/kbk2016/11109000000000120"/>
  </hyperlinks>
  <pageMargins left="0.43" right="0.28999999999999998" top="0.31" bottom="0.37" header="0.17" footer="0.17"/>
  <pageSetup paperSize="9" scale="52" fitToHeight="0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2022-05-17T05:58:39Z</dcterms:modified>
</cp:coreProperties>
</file>