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20" windowWidth="19035" windowHeight="12015"/>
  </bookViews>
  <sheets>
    <sheet name="приложение 4" sheetId="8" r:id="rId1"/>
  </sheets>
  <calcPr calcId="125725"/>
</workbook>
</file>

<file path=xl/calcChain.xml><?xml version="1.0" encoding="utf-8"?>
<calcChain xmlns="http://schemas.openxmlformats.org/spreadsheetml/2006/main">
  <c r="E73" i="8"/>
  <c r="E74"/>
  <c r="E179" l="1"/>
  <c r="E139"/>
  <c r="E114" l="1"/>
  <c r="E95" l="1"/>
  <c r="E93" s="1"/>
  <c r="D231" l="1"/>
  <c r="E12"/>
  <c r="E70" l="1"/>
  <c r="E210" l="1"/>
  <c r="E25"/>
  <c r="E125" l="1"/>
  <c r="E224" l="1"/>
  <c r="E24" l="1"/>
  <c r="E175" l="1"/>
  <c r="E109" l="1"/>
  <c r="E209" l="1"/>
  <c r="E182" l="1"/>
  <c r="E181" s="1"/>
  <c r="E92" l="1"/>
  <c r="E124" l="1"/>
  <c r="E172" l="1"/>
  <c r="E169"/>
  <c r="E161"/>
  <c r="E208" l="1"/>
  <c r="E49"/>
  <c r="E84" l="1"/>
  <c r="E108"/>
  <c r="E168" l="1"/>
  <c r="E138"/>
  <c r="E143"/>
  <c r="E142" s="1"/>
  <c r="E11" l="1"/>
  <c r="E222" l="1"/>
  <c r="E221" s="1"/>
  <c r="E220" s="1"/>
  <c r="E202"/>
  <c r="E201" l="1"/>
  <c r="E200"/>
  <c r="E80"/>
  <c r="E218"/>
  <c r="E217" s="1"/>
  <c r="E216" s="1"/>
  <c r="E98"/>
  <c r="E97" s="1"/>
  <c r="E99"/>
  <c r="E119"/>
  <c r="E90"/>
  <c r="E214"/>
  <c r="E213" s="1"/>
  <c r="E212" s="1"/>
  <c r="E197"/>
  <c r="E196" s="1"/>
  <c r="E193"/>
  <c r="E192" s="1"/>
  <c r="E48" l="1"/>
  <c r="E87" l="1"/>
  <c r="E83" s="1"/>
  <c r="E171"/>
  <c r="E113" l="1"/>
  <c r="E206" l="1"/>
  <c r="E205" s="1"/>
  <c r="E204" s="1"/>
  <c r="E190" l="1"/>
  <c r="E189" s="1"/>
  <c r="E186"/>
  <c r="E185" s="1"/>
  <c r="E184" s="1"/>
  <c r="E178"/>
  <c r="E174"/>
  <c r="E165"/>
  <c r="E164" s="1"/>
  <c r="E160"/>
  <c r="E158"/>
  <c r="E157" s="1"/>
  <c r="E148"/>
  <c r="E147" s="1"/>
  <c r="E136"/>
  <c r="E135" s="1"/>
  <c r="E133"/>
  <c r="E129"/>
  <c r="E128" s="1"/>
  <c r="E123" s="1"/>
  <c r="E79"/>
  <c r="E72" s="1"/>
  <c r="E69"/>
  <c r="E67"/>
  <c r="E66" s="1"/>
  <c r="E59"/>
  <c r="E58" s="1"/>
  <c r="E56"/>
  <c r="E55" s="1"/>
  <c r="E10" l="1"/>
  <c r="E163"/>
  <c r="E107"/>
  <c r="E146"/>
  <c r="E132"/>
  <c r="E131" s="1"/>
  <c r="E195" l="1"/>
  <c r="E188" s="1"/>
  <c r="E231" s="1"/>
</calcChain>
</file>

<file path=xl/sharedStrings.xml><?xml version="1.0" encoding="utf-8"?>
<sst xmlns="http://schemas.openxmlformats.org/spreadsheetml/2006/main" count="487" uniqueCount="444">
  <si>
    <t>Всего расходов:</t>
  </si>
  <si>
    <t xml:space="preserve">   к решению  Совета Лухского муниципального  района</t>
  </si>
  <si>
    <t>Наименование</t>
  </si>
  <si>
    <t>Целевая статья</t>
  </si>
  <si>
    <t>Вид расхо-дов</t>
  </si>
  <si>
    <t>Муниципальная программа Лухского муниципального района Ивановской области «Развитие образования в Лухском муниципальном районе»</t>
  </si>
  <si>
    <t>Муниципальная программа Лухского муниципального района Ивановской области «Управление муниципальным имуществом и земельными отношениями в Лухском муниципальном районе»</t>
  </si>
  <si>
    <t>Муниципальная программа Лухского муниципального района Ивановской области «Охрана окружающей среды Лухского муниципального района»</t>
  </si>
  <si>
    <t>Муниципальная программа Лухского муниципального района Ивановской области «Культура Лухского муниципального района»</t>
  </si>
  <si>
    <t>Муниципальная программа Лухского муниципального района Ивановской области «Развитие автомобильных дорог общего пользования местного значения Лухского муниципального района Ивановской области»</t>
  </si>
  <si>
    <t>Муниципальная программа Лухского муниципального района Ивановской области «Развитие сельского хозяйства и предпринимательства в Лухском муниципальном районе»</t>
  </si>
  <si>
    <t>Муниципальная программа  Лухского муниципального района Ивановской области «Эффективная реализация органами местного самоуправления полномочий по решению вопросов местного значения».</t>
  </si>
  <si>
    <t>Муниципальная программа Лухского муниципального района Ивановской области  «Социальная поддержка граждан Лухского муниципального района»</t>
  </si>
  <si>
    <t>Муниципальная программа Лухского муниципального района Ивановской области  «Развитие физической культуры, спорта, туризма и повышение эффективности реализации молодежной политики Лухского муниципального района»</t>
  </si>
  <si>
    <t>Муниципальная программа Лухского муниципального района Ивановской области  «Обеспечение безопасности граждан и профилактика правонарушений в Лухском муниципальном районе»</t>
  </si>
  <si>
    <t>Муниципальная программа Лухского муниципального района  Ивановской области "Совершенствование управления муниципальными финансами".</t>
  </si>
  <si>
    <t xml:space="preserve">Непрограммные направления деятельности органов  местного самоуправления Лухского муниципального района Ивановской области </t>
  </si>
  <si>
    <t>600</t>
  </si>
  <si>
    <t>100</t>
  </si>
  <si>
    <t>200</t>
  </si>
  <si>
    <t>800</t>
  </si>
  <si>
    <t xml:space="preserve"> руб.</t>
  </si>
  <si>
    <t>Основное мероприятие «Обеспечение деятельности детских дошкольных учреждений Лухского муниципального района».</t>
  </si>
  <si>
    <t>01 0 00 00000</t>
  </si>
  <si>
    <t>01 1 00 00000</t>
  </si>
  <si>
    <t>01 1 01 00000</t>
  </si>
  <si>
    <t>Расходы  детских дошкольных учреждений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</si>
  <si>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01 1 01 00010</t>
  </si>
  <si>
    <t>01 1 01 00010</t>
  </si>
  <si>
    <t>Расходы  детских дошкольных учреждений Лухского муниципального района.(Иные бюджетные ассигнования)</t>
  </si>
  <si>
    <t>01 1 01 00020</t>
  </si>
  <si>
    <t>01 1 01 00030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</si>
  <si>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оздоровление.(Закупка товаров, работ и услуг для государственных (муниципальных) нужд)</t>
  </si>
  <si>
    <r>
      <t xml:space="preserve">01 1 01 </t>
    </r>
    <r>
      <rPr>
        <sz val="14"/>
        <color rgb="FF000000"/>
        <rFont val="Times New Roman"/>
        <family val="1"/>
        <charset val="204"/>
      </rPr>
      <t>80100</t>
    </r>
  </si>
  <si>
    <t>Осуществление переданных органам местного самоуправления государственных полномочий Ивановской области по выплате 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образования.(Социальное обеспечение и иные выплаты населению).</t>
  </si>
  <si>
    <r>
      <t>01 1 01 </t>
    </r>
    <r>
      <rPr>
        <sz val="14"/>
        <color rgb="FF000000"/>
        <rFont val="Times New Roman"/>
        <family val="1"/>
        <charset val="204"/>
      </rPr>
      <t xml:space="preserve">80110 </t>
    </r>
  </si>
  <si>
    <r>
      <t xml:space="preserve">01 1 01 </t>
    </r>
    <r>
      <rPr>
        <sz val="14"/>
        <color rgb="FF000000"/>
        <rFont val="Times New Roman"/>
        <family val="1"/>
        <charset val="204"/>
      </rPr>
      <t xml:space="preserve">80170 </t>
    </r>
  </si>
  <si>
    <t>Основное мероприятие «Обеспечение деятельности подведомственных учреждений общего образования Лухского муниципального района».</t>
  </si>
  <si>
    <t>01 2 00 00000 </t>
  </si>
  <si>
    <t>01 2 01 00000 </t>
  </si>
  <si>
    <t>Расходы подведомственных учреждений общего образования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</si>
  <si>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01 2 01 00040 </t>
  </si>
  <si>
    <t xml:space="preserve">01 2 01 00040 </t>
  </si>
  <si>
    <t>Расходы подведомственных учреждений общего образования Лухского муниципального района.(Предоставление субсидий бюджетным, автономным учреждениям и иным некоммерческим организациям)</t>
  </si>
  <si>
    <t>Расходы подведомственных учреждений общего образования Лухского муниципального района.(Иные бюджетные ассигнования)</t>
  </si>
  <si>
    <t xml:space="preserve">01 2 01 00050 </t>
  </si>
  <si>
    <t xml:space="preserve">01 2 01 00060 </t>
  </si>
  <si>
    <t xml:space="preserve">01 2 01 00080 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</si>
  <si>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</si>
  <si>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t xml:space="preserve">01 2 01 </t>
    </r>
    <r>
      <rPr>
        <sz val="14"/>
        <color rgb="FF000000"/>
        <rFont val="Times New Roman"/>
        <family val="1"/>
        <charset val="204"/>
      </rPr>
      <t xml:space="preserve">80150 </t>
    </r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</si>
  <si>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услуг).(Предоставление субсидий бюджетным, автономным учреждениям и иным некоммерческим организациям).</t>
  </si>
  <si>
    <t>Подпрограмма «Развитие дополнительного образования в Лухском муниципальном районе».</t>
  </si>
  <si>
    <r>
      <t>Основное мероприятие «Обеспечение деятельности</t>
    </r>
    <r>
      <rPr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учреждения по внешкольной работе с детьми  ЦВР в Лухском муниципальном районе».</t>
    </r>
  </si>
  <si>
    <t>01 3 00 00000</t>
  </si>
  <si>
    <t>01 3 01 00000</t>
  </si>
  <si>
    <t>Расходы учреждений по внешкольной работе с детьми  ЦВР в Лухском муниципальном районе.Расходы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</si>
  <si>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01 3 01 00090</t>
  </si>
  <si>
    <t>Расходы учреждений по внешкольной работе с детьми  ЦВР в Лухском муниципальном районе.(Иные бюджетные ассигнования)</t>
  </si>
  <si>
    <t>01 5 00 00000 </t>
  </si>
  <si>
    <t xml:space="preserve">Подпрограмма «Другие вопросы в области образования» </t>
  </si>
  <si>
    <t>01 5 01 00000</t>
  </si>
  <si>
    <t>Основное мероприятие «Обеспечение деятельности централизованной бухгалтерии отдела образования администрации Лухского муниципального района».</t>
  </si>
  <si>
    <t>Расходы централизованной бухгалтерии отдела образования администрации Лухского муниципального района. (Предоставление субсидий бюджетным, автономным учреждениям и иным некоммерческим организациям)</t>
  </si>
  <si>
    <t xml:space="preserve">01 5 01 00140 </t>
  </si>
  <si>
    <t>Подпрограмма «Организация и проведение летнего отдыха и занятости детей в Лухском муниципальном районе».</t>
  </si>
  <si>
    <t>01 6 01 00000 </t>
  </si>
  <si>
    <t>Основное мероприятие «Мероприятия  по обеспечению отдыха, оздоровления и занятости детей на территории Лухского муниципального района».</t>
  </si>
  <si>
    <t>01 6 00 00000 </t>
  </si>
  <si>
    <t>01 6 01 00150</t>
  </si>
  <si>
    <t>Мероприятия  по обеспечению отдыха, оздоровления и занятости детей на территории Лухского муниципального района.(Предоставление субсидий бюджетным, автономным учреждениям и иным некоммерческим организациям)</t>
  </si>
  <si>
    <t>Подпрограмма «Физическое воспитание молодежи в Лухском муниципальном районе».</t>
  </si>
  <si>
    <t>01 7 00 00000</t>
  </si>
  <si>
    <t>Основное мероприятие «Мероприятия в области здравоохранения, спорта и физической культуры, туризма в Лухском муниципальном районе».</t>
  </si>
  <si>
    <t>01 7 01 00000</t>
  </si>
  <si>
    <t>01 7 01 00160</t>
  </si>
  <si>
    <t>Подпрограмма «Патриотическое, духовно-нравственное воспитание молодежи в Лухском муниципальном районе».</t>
  </si>
  <si>
    <t>01 8 00 00000 </t>
  </si>
  <si>
    <t>Основное мероприятие «Патриотическое, духовно-нравственное воспитание молодежи в Лухском муниципальном районе».</t>
  </si>
  <si>
    <t>01 8 01 00000 </t>
  </si>
  <si>
    <t>01 8 01 00170</t>
  </si>
  <si>
    <t>02 0 00 00000 </t>
  </si>
  <si>
    <t>Подпрограмма «Обеспечение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района».</t>
  </si>
  <si>
    <t>02 1 00 00000 </t>
  </si>
  <si>
    <t>Основное мероприятие «Обеспечение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района».</t>
  </si>
  <si>
    <t>02 1 01 00000 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</si>
  <si>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</si>
  <si>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02 1 01 00180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</si>
  <si>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района.(Иные бюджетные ассигнования).</t>
  </si>
  <si>
    <t>Подпрограмма «Организация предоставления государственных и муниципальных услуг на базе муниципального бюджетного учреждения «Лухский многофункциональный центр предоставления государственных и муниципальных услуг».</t>
  </si>
  <si>
    <t>02 2 00 00000 </t>
  </si>
  <si>
    <t>Основное мероприятие «Обеспечение деятельности бюджетного учреждения «Лухский многофункциональный центр предоставления государственных и муниципальных услуг».(Предоставление субсидий бюджетным, автономным учреждениям и иным некоммерческим организациям).</t>
  </si>
  <si>
    <t>02 2 01 00200</t>
  </si>
  <si>
    <t>02 2 01 00000</t>
  </si>
  <si>
    <t>Расходы бюджетного учреждения «Лухский многофункциональный центр предоставления государственных и муниципальных услуг»..(Предоставление субсидий бюджетным, автономным учреждениям и иным некоммерческим организациям).</t>
  </si>
  <si>
    <t>Подпрограмма «Проведение ремонта, содержания и учета имущества, находящегося в муниципальной собственности Лухского муниципального района» .</t>
  </si>
  <si>
    <t>02 3 00 00000 </t>
  </si>
  <si>
    <r>
      <t>Основное мероприятие «Проведение  ремонта, содержания  и учёта имущества, находящегося в муниципальной собственности Лухского муниципального района</t>
    </r>
    <r>
      <rPr>
        <sz val="14"/>
        <color rgb="FF000000"/>
        <rFont val="Calibri"/>
        <family val="2"/>
        <charset val="204"/>
      </rPr>
      <t>»</t>
    </r>
    <r>
      <rPr>
        <sz val="14"/>
        <color rgb="FF000000"/>
        <rFont val="Times New Roman"/>
        <family val="1"/>
        <charset val="204"/>
      </rPr>
      <t>.</t>
    </r>
  </si>
  <si>
    <t>02 3 01 00000</t>
  </si>
  <si>
    <t>02 3 01 00210</t>
  </si>
  <si>
    <t>02 3 01 00220</t>
  </si>
  <si>
    <t>03 0 00 00000</t>
  </si>
  <si>
    <t>Подпрограмма «Организация мероприятий по охране окружающей среды, в том числе межпоселенческого характера, в Лухском муниципальном районе» .</t>
  </si>
  <si>
    <t>03 1 00 00000 </t>
  </si>
  <si>
    <r>
      <t>Основное мероприятие «</t>
    </r>
    <r>
      <rPr>
        <sz val="14"/>
        <color rgb="FF000000"/>
        <rFont val="Times New Roman"/>
        <family val="1"/>
        <charset val="204"/>
      </rPr>
      <t>Организация мероприятий по охране окружающей среды, в том числе межпоселенческого характера, в Лухском муниципальном районе».</t>
    </r>
  </si>
  <si>
    <t>03 1 01 00000</t>
  </si>
  <si>
    <t>03 1 01 00230</t>
  </si>
  <si>
    <r>
      <t>03 1 01 80370</t>
    </r>
    <r>
      <rPr>
        <sz val="14"/>
        <color rgb="FF000000"/>
        <rFont val="Times New Roman"/>
        <family val="1"/>
        <charset val="204"/>
      </rPr>
      <t xml:space="preserve"> </t>
    </r>
  </si>
  <si>
    <t>04 0 00 00000 </t>
  </si>
  <si>
    <t>04 2 00 00000 </t>
  </si>
  <si>
    <r>
      <t xml:space="preserve">Основное мероприятие «Организация культурно-массовых мероприятий Лухского муниципального района» </t>
    </r>
    <r>
      <rPr>
        <sz val="12"/>
        <color rgb="FF000000"/>
        <rFont val="Times New Roman"/>
        <family val="1"/>
        <charset val="204"/>
      </rPr>
      <t>.</t>
    </r>
  </si>
  <si>
    <t>04 2 01 00000</t>
  </si>
  <si>
    <t>05 0 00 00000 </t>
  </si>
  <si>
    <t>05 1 00 00000 </t>
  </si>
  <si>
    <t>05 1 01 00000</t>
  </si>
  <si>
    <t>05 2 00 00000 </t>
  </si>
  <si>
    <t>Основное мероприятие «Иные межбюджетные трансферты на осуществление части полномочий по дорожной деятельности».</t>
  </si>
  <si>
    <t>05 2 01 00000 </t>
  </si>
  <si>
    <t xml:space="preserve">05 2 01 60010 </t>
  </si>
  <si>
    <t>06 0 00 00000 </t>
  </si>
  <si>
    <t>Подпрограмма  «Повышение профессионального мастерства работников агропромышленного комплекса Лухского муниципального района».</t>
  </si>
  <si>
    <t>06 2 01 00000 </t>
  </si>
  <si>
    <t>Основное мероприятие «Повышение профессионального мастерства работников агропромышленного комплекса Лухского муниципального района».</t>
  </si>
  <si>
    <t>06 2 00 00000 </t>
  </si>
  <si>
    <t>Подпрограмма «Устойчивое развитие сельских территорий Лухского муниципального района».</t>
  </si>
  <si>
    <t>Основное мероприятие «Устойчивое развитие сельских территорий Лухского муниципального района».</t>
  </si>
  <si>
    <t>06 3 00 00000 </t>
  </si>
  <si>
    <t>06 3 01 00000 </t>
  </si>
  <si>
    <t>Подпрограмма «Развитие малого и среднего предпринимательства Лухского муниципального района».</t>
  </si>
  <si>
    <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«Развитие малого и среднего предпринимательства Лухского муниципального района».</t>
    </r>
  </si>
  <si>
    <t>07 0 00 00000 </t>
  </si>
  <si>
    <t>Подпрограмма «Обеспечение деятельности органов местного самоуправления администрации Лухского муниципального района» .</t>
  </si>
  <si>
    <t>07 1 00 00000 </t>
  </si>
  <si>
    <t>07 1 01 00000</t>
  </si>
  <si>
    <t xml:space="preserve">07 1 01 00320 </t>
  </si>
  <si>
    <t>Глава   Лухского муниципального района Ивановской области.(Расходы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</si>
  <si>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 xml:space="preserve">07 1 01 00330  </t>
  </si>
  <si>
    <t xml:space="preserve">07 1 01 00340 </t>
  </si>
  <si>
    <t xml:space="preserve">Осуществление полномочий по созданию и организации деятельности комиссий по делам несовершеннолетних и защите их прав.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</si>
  <si>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07 1 01 80360</t>
  </si>
  <si>
    <t xml:space="preserve">07 1 01 80350 </t>
  </si>
  <si>
    <t xml:space="preserve">Подпрограмма «Укрепление кадрового потенциала муниципальной службы администрации Лухского муниципального района» </t>
  </si>
  <si>
    <t>07 2 00 00000 </t>
  </si>
  <si>
    <t xml:space="preserve">Основное мероприятие «Укрепление кадрового потенциала муниципальной службы администрации Лухского муниципального района». </t>
  </si>
  <si>
    <t>07 2 01 00000</t>
  </si>
  <si>
    <t>Укрепление кадрового потенциала муниципальной службы администрации Лухского муниципального района. (Социальное обеспечение и иные выплаты населению)</t>
  </si>
  <si>
    <t xml:space="preserve">07 2 01 00350  </t>
  </si>
  <si>
    <t>Подпрограмма «Выплаты ежемесячного пенсионного обеспечения, ежемесячной доплаты к трудовой пенсии по старости отдельным категориям граждан» .</t>
  </si>
  <si>
    <t>08 1 00 00000 </t>
  </si>
  <si>
    <t>Основное направление «Выплаты ежемесячного пенсионного обеспечения, ежемесячной доплаты к трудовой пенсии по старости отдельным категориям граждан»</t>
  </si>
  <si>
    <t>08 0 00 00000 </t>
  </si>
  <si>
    <t>Доплаты к пенсиям муниципальных служащих Лухского муниципального района Ивановской области.(Социальное обеспечение и иные выплаты населению).</t>
  </si>
  <si>
    <t>08 1 01 00360</t>
  </si>
  <si>
    <t>08 1 01 00000 </t>
  </si>
  <si>
    <t xml:space="preserve">Подпрограмма «Повышение качества жизни граждан пожилого возраста» </t>
  </si>
  <si>
    <t>08 4 01 00000</t>
  </si>
  <si>
    <t>Основное мероприятие  «Повышение качества  жизни граждан пожилого возраста Лухского муниципального района».</t>
  </si>
  <si>
    <t>08 4 00 00000</t>
  </si>
  <si>
    <t>08 4 01 00390</t>
  </si>
  <si>
    <t>Подпрограмма «Поддержка молодых специалистов, работающих в учреждениях социальной сферы Лухского муниципального района» .</t>
  </si>
  <si>
    <t>08 5 00 00000</t>
  </si>
  <si>
    <t>Основное мероприятие «Поддержка молодых специалистов, работающих в учреждениях социальной сферы Лухского муниципального района» .</t>
  </si>
  <si>
    <t>09 0 00 00000 </t>
  </si>
  <si>
    <t>Подпрограмма « Развитие физической культуры, спорта и молодежной политики Лухского муниципального района».</t>
  </si>
  <si>
    <t>09 2 00 00000 </t>
  </si>
  <si>
    <t>Основное мероприятие « Развитие физической культуры, спорта и молодежной политики Лухского муниципального района».</t>
  </si>
  <si>
    <t>09 2 01 00000 </t>
  </si>
  <si>
    <t>09 2 01 00420</t>
  </si>
  <si>
    <t>10 0 00 00000 </t>
  </si>
  <si>
    <t>Подпрограмма «Развитие гражданской обороны, защиты населения и территорий от чрезвычайных ситуаций, обеспечения пожарной безопасности  и безопасности людей на водных объектах Лухского муниципального района Ивановской».</t>
  </si>
  <si>
    <t>10 1 00 00000 </t>
  </si>
  <si>
    <t>Основное мероприятие «Развитие гражданской обороны, защиты населения и территорий от чрезвычайных ситуаций, обеспечения пожарной безопасности  и безопасности людей на водных объектах Лухского муниципального района Ивановской»</t>
  </si>
  <si>
    <t>10 1 01 00000</t>
  </si>
  <si>
    <t xml:space="preserve">10 1 01 00430 </t>
  </si>
  <si>
    <t>11 0 00 00000 </t>
  </si>
  <si>
    <t>Подпрограмма  «Обеспечение финансирования непредвиденных расходов Лухского муниципального района Ивановской области».</t>
  </si>
  <si>
    <t>11 2 00 00000 </t>
  </si>
  <si>
    <t xml:space="preserve">Основное мероприятие «Резервные фонды местных администраций». </t>
  </si>
  <si>
    <t>11 2 01 00000 </t>
  </si>
  <si>
    <t>11 2 01 20010</t>
  </si>
  <si>
    <t>40 0 00 0000 </t>
  </si>
  <si>
    <t>Выполнение других обязательств.  Расходы на оплату членских взносов в Совет муниципальных образований Ивановской области.(Иные бюджетные ассигнования)</t>
  </si>
  <si>
    <t>Пожарная безопасность образовательных учреждений Лухского муниципального района.(Предоставление субсидий бюджетным, автономным учреждениям и иным некоммерческим организациям)</t>
  </si>
  <si>
    <r>
      <t>01 2 01 0</t>
    </r>
    <r>
      <rPr>
        <sz val="14"/>
        <color rgb="FF000000"/>
        <rFont val="Times New Roman"/>
        <family val="1"/>
        <charset val="204"/>
      </rPr>
      <t>0080</t>
    </r>
  </si>
  <si>
    <t xml:space="preserve">01 6 01 80200 </t>
  </si>
  <si>
    <t>Подпрограмма «Развитие дошкольного образования в Лухском муниципальном районе».</t>
  </si>
  <si>
    <t>Подпрограмма «Развитие общего образования в Лухском муниципальном районе».</t>
  </si>
  <si>
    <r>
      <t xml:space="preserve">Подпрограмма «Организация культурно-массовых мероприятий Лухского муниципального района» </t>
    </r>
    <r>
      <rPr>
        <i/>
        <sz val="12"/>
        <color rgb="FF000000"/>
        <rFont val="Times New Roman"/>
        <family val="1"/>
        <charset val="204"/>
      </rPr>
      <t xml:space="preserve"> </t>
    </r>
  </si>
  <si>
    <r>
      <t xml:space="preserve">Подпрограмма «Иные межбюджетные трансферты </t>
    </r>
    <r>
      <rPr>
        <i/>
        <sz val="14"/>
        <rFont val="Times New Roman"/>
        <family val="1"/>
        <charset val="204"/>
      </rPr>
      <t>на осуществление части полномочий по дорожной деятельности</t>
    </r>
    <r>
      <rPr>
        <i/>
        <sz val="14"/>
        <color rgb="FF000000"/>
        <rFont val="Times New Roman"/>
        <family val="1"/>
        <charset val="204"/>
      </rPr>
      <t xml:space="preserve">» </t>
    </r>
  </si>
  <si>
    <t xml:space="preserve">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</si>
  <si>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Расходы  детских дошкольных учреждений Лухского муниципального района.(Закупка товаров, работ и услуг для обеспечения государственных (муниципальных) нужд).</t>
  </si>
  <si>
    <t>Пожарная безопасность  образовательных учреждений Лухского муниципального района.(Закупка товаров, работ и услуг для обеспечения государственных (муниципальных) нужд)</t>
  </si>
  <si>
    <t>Расходы подведомственных учреждений общего образования Лухского муниципального района.(Закупка товаров, работ и услуг для обеспечения государственных (муниципальных) нужд)</t>
  </si>
  <si>
    <t>Пожарная безопасность образовательных учреждений Лухского муниципального района.(Закупка товаров, работ и услуг для обеспечения государственных (муниципальных) нужд)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</si>
  <si>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услуг).(Закупка товаров, работ и услуг для обеспечения государственных (муниципальных) нужд)</t>
  </si>
  <si>
    <t>Расходы учреждений по внешкольной работе с детьми  ЦВР в Лухском муниципальном районе.(Закупка товаров, работ и услуг для обеспечения государственных (муниципальных) нужд)</t>
  </si>
  <si>
    <t>Мероприятия  по обеспечению отдыха, оздоровления и занятости детей на территории Лухского муниципального района.(Закупка товаров, работ и услуг для обеспечения государственных (муниципальных) нужд).</t>
  </si>
  <si>
    <t>Мероприятия в области здравоохранения, спорта и физической культуры, туризма в Лухском муниципальном районе.(Закупка товаров, работ и услуг дляобеспечения  государственных (муниципальных) нужд).</t>
  </si>
  <si>
    <t>Мероприятия для детей и молодежи в рамках подпрограммы «Патриотическое, духовно-нравственное воспитание молодежи в Лухском муниципальном районе».(Закупка товаров, работ и услуг для обеспечения государственных (муниципальных) нужд).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</si>
  <si>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района.(Закупка товаров, работ и услуг для обеспечения государственных (муниципальных) нужд).</t>
  </si>
  <si>
    <t>Организация утилизации и переработки бытовых и промышленных отходов на территории Лухского муниципального района.(Закупка товаров, работ и услуг для обеспечения государственных (муниципальных) нужд).</t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</si>
  <si>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   (Закупка товаров, работ и услуг для обеспечения государственных (муниципальных) нужд)</t>
  </si>
  <si>
    <t>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района.(Закупка товаров, работ и услуг для обеспечения  государственных (муниципальных) нужд).</t>
  </si>
  <si>
    <t>Развитие сельских территорий Лухского муниципального района.(Закупка товаров, работ и услуг для обеспечения  государственных (муниципальных) нужд).</t>
  </si>
  <si>
    <t xml:space="preserve">Осуществление отдельных государственных полномочий в сфере административных правонарушений. (Закупка товаров, работ и услуг для обеспечения государственных (муниципальных) нужд). </t>
  </si>
  <si>
    <t>Доплаты к пенсиям муниципальных служащих Лухского муниципального района Ивановской области.(Закупка товаров, работ и услуг для обеспечения государственных (муниципальных) нужд).</t>
  </si>
  <si>
    <t>Повышение качества  жизни граждан пожилого возраста Лухского муниципального района. (Закупка товаров, работ и услуг для обеспечения государственных (муниципальных) нужд).</t>
  </si>
  <si>
    <t>Развитие физической культуры, спорта и молодежной политики Лухского муниципального района .(Закупка товаров, работ и услуг для обеспечения государственных (муниципальных) нужд).</t>
  </si>
  <si>
    <t>Развитие Лухского муниципального района в системе гражданской обороны, защиты населения и территорий от чрезвычайных ситуаций, обеспечения пожарной  безопасности и безопасности людей на водных Лухского муниципального района Ивановской области .(Закупка товаров, работ и услуг для обеспечения государственных (муниципальных) нужд)</t>
  </si>
  <si>
    <t>Расходы на организацию отдыха детей в каникулярное время в части организации двухразового питания в лагерях дневного пребывания за счёт средств местного бюджета. (Закупка товаров, работ и услуг для обеспечения государственных (муниципальных) нужд).</t>
  </si>
  <si>
    <t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ситуации, в лагерях дневного пребывания (Предоставление субсидий бюджетным, автономным учреждениям и иным некоммерческим организациям)</t>
  </si>
  <si>
    <t>06 1 00 00000 </t>
  </si>
  <si>
    <t>06 1 01 00000 </t>
  </si>
  <si>
    <t xml:space="preserve">06 1 01 00290 </t>
  </si>
  <si>
    <r>
      <t>06 2 01 00300</t>
    </r>
    <r>
      <rPr>
        <sz val="14"/>
        <color rgb="FF000000"/>
        <rFont val="Times New Roman"/>
        <family val="1"/>
        <charset val="204"/>
      </rPr>
      <t xml:space="preserve"> </t>
    </r>
  </si>
  <si>
    <r>
      <t>06 3 01 00310</t>
    </r>
    <r>
      <rPr>
        <sz val="14"/>
        <color rgb="FF000000"/>
        <rFont val="Times New Roman"/>
        <family val="1"/>
        <charset val="204"/>
      </rPr>
      <t xml:space="preserve"> </t>
    </r>
  </si>
  <si>
    <r>
      <t xml:space="preserve">Подпрограмма «Содержание Муниципального бюджетного  учреждения Лухская центральная библиотека» </t>
    </r>
    <r>
      <rPr>
        <i/>
        <sz val="12"/>
        <color rgb="FF000000"/>
        <rFont val="Times New Roman"/>
        <family val="1"/>
        <charset val="204"/>
      </rPr>
      <t xml:space="preserve"> </t>
    </r>
  </si>
  <si>
    <t>04 3 00 00000 </t>
  </si>
  <si>
    <t>04 3 01 00000</t>
  </si>
  <si>
    <t xml:space="preserve">Основное мероприятие «Содержание Муниципального бюджетного  учреждения Лухская центральная библиотека»  </t>
  </si>
  <si>
    <t>Осуществление полномочий по решению вопросов местного значения в области  организации библиотечного обслуживания населения
 в соответствии с заключёнными соглашениями передаваемые бюджетам муниципальных районов из бюджета городского поселения (Предоставление субсидий бюджетным, автономным учреждениям и иным некоммерческим организациям).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</si>
  <si>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района"</t>
  </si>
  <si>
    <t xml:space="preserve">01 6 01 S0190 </t>
  </si>
  <si>
    <t>Обеспечение деятельности «Муниципального бюджетного  учреждения Лухская центральная библиотека».(Предоставление субсидий бюджетным, автономным учреждениям и иным некоммерческим организациям).</t>
  </si>
  <si>
    <t>Подпрограмма «Дорожная деятельность в отношении автомобильных дорог местного значения  в границах Лухского муниципального района Ивановской области».</t>
  </si>
  <si>
    <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«Дорожная деятельность в отношении автомобильных дорог местного значения  в границах Лухского муниципального района Ивановской области».</t>
    </r>
  </si>
  <si>
    <t>Иные межбюджетные трансферты бюджетам поселений из бюджета муниципального района  на осуществление части полномочий по дорожной деятельности в отношении автомобильных дорог местного значения  в границах муниципального района, включая населённые пункты в соответствии с законодательством РФ.(Межбюджетные трансферты).</t>
  </si>
  <si>
    <t>Иные межбюджетные трансферты бюджетам поселений из бюджета муниципального района  на осуществление части полномочий по созданию  условий  для  предоставления  транспортных услуг населению и организация транспортного обслуживания населения в границах  поселений Лухского муниципального района.(Межбюджетные трансферты).</t>
  </si>
  <si>
    <t>Подпрограмма «Информационная открытость органов местного самоуправления  Лухского муниципального района Ивановской области и общественные связи».</t>
  </si>
  <si>
    <t xml:space="preserve">07 3 00 00000 </t>
  </si>
  <si>
    <t>Основное мероприятие «Информационная открытость органов местного самоуправления  Лухского муниципального района Ивановской области и общественные связи».</t>
  </si>
  <si>
    <t xml:space="preserve">07 3 01 00000 </t>
  </si>
  <si>
    <t>Информационная открытость органов местного самоуправления  Лухского муниципального района Ивановской области и общественные связи.</t>
  </si>
  <si>
    <t xml:space="preserve">07 3 01 00590  </t>
  </si>
  <si>
    <t>03 1 01 60030</t>
  </si>
  <si>
    <t>Иные межбюджетные трансферты бюджетам поселений из бюджета муниципального района  на осуществление части полномочий по участию в организации деятельности по сбору ( в том числе раздельному сбору ) и транспортированию твёрдых коммунальных отходов на территории поселений Лухского муниципального района.(Межбюджетные трансферты).</t>
  </si>
  <si>
    <t>Иные межбюджетные трансферты бюджетам поселений из бюджета муниципального района 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района.(Межбюджетные трансферты).</t>
  </si>
  <si>
    <t xml:space="preserve">04 3 01 80340 </t>
  </si>
  <si>
    <t>Резервные фонды  администрации Лухского муниципального района. (Иные бюджетные ассигнования).</t>
  </si>
  <si>
    <t xml:space="preserve">03 1 01 60040 </t>
  </si>
  <si>
    <t xml:space="preserve">14 0 00 00000 </t>
  </si>
  <si>
    <t>1.Подпрограмма «Поддержка молодых специалистов, работающих в учреждениях здравоохранения  Лухского муниципального района» .</t>
  </si>
  <si>
    <t xml:space="preserve">14 1 00 00000 </t>
  </si>
  <si>
    <t>Основное мероприятие «Поддержка молодых специалистов, работающих в учреждениях здравоохранения  Лухского муниципального района» .</t>
  </si>
  <si>
    <t xml:space="preserve">14 1 01 00000 </t>
  </si>
  <si>
    <t>Мероприятия в области молодёжной политики в части закрепления молодых специалистов  в учреждениях здравоохранения Лухского муниципального района</t>
  </si>
  <si>
    <t xml:space="preserve">14 1 01 00720 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</si>
  <si>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Лухского муниципального района Ивановской области до средней заработной платы в Ивановской области.(Предоставление субсидий бюджетным, автономным учреждениям и иным некоммерческим организациям).</t>
  </si>
  <si>
    <t xml:space="preserve">Основное мероприятие «Содержание Муниципального бюджетного  учреждения Лухская центральная библиотека за счёт средств бюджета городского поселения, передаваемых в соответствии с заключёнными соглашениями в бюджет муниципального района»  </t>
  </si>
  <si>
    <t xml:space="preserve">04 3 02 00000 </t>
  </si>
  <si>
    <t xml:space="preserve">04 3 02 00580 </t>
  </si>
  <si>
    <t>04 3 02 S0340</t>
  </si>
  <si>
    <t xml:space="preserve">04 3 02 80340 </t>
  </si>
  <si>
    <t>Подпрограмма «Государственная поддержка граждан в сфере     ипотечного жилищного кредитования».</t>
  </si>
  <si>
    <t>08 3 00 00000</t>
  </si>
  <si>
    <t>Основное мероприятие «Государственная поддержка граждан в сфере     ипотечного жилищного кредитования Лухского муниципального района».</t>
  </si>
  <si>
    <t>08 3 01 00000</t>
  </si>
  <si>
    <t>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рефинансированному).(Социальное обеспечение и иные выплаты населению).</t>
  </si>
  <si>
    <t xml:space="preserve">Подпрограмма «Обеспечение жильем молодых семей» </t>
  </si>
  <si>
    <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«Обеспечение жильем молодых семей Лухского муниципального района»</t>
    </r>
  </si>
  <si>
    <t>08 2 00 00000</t>
  </si>
  <si>
    <t>08 2 01 00000</t>
  </si>
  <si>
    <t>02 3 02 00000</t>
  </si>
  <si>
    <t>02 3 02 00610</t>
  </si>
  <si>
    <t>02 3 02 60020</t>
  </si>
  <si>
    <t>Организация проведения мероприятий по особо охраняемым природным территориям Лухского муниципального района.(Закупка товаров, работ и услуг для обеспечения государственных (муниципальных) нужд).</t>
  </si>
  <si>
    <t>03 1 01 00730</t>
  </si>
  <si>
    <t>Расходы на исполнение судебных актов Лухского муниципального района(Закупка товаров, работ и услуг для государственных (муниципальных) нужд)</t>
  </si>
  <si>
    <t xml:space="preserve"> 01 3 01 81420  </t>
  </si>
  <si>
    <t>Софинансирование расходов,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</si>
  <si>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борьбе с преступностью, предупреждению терроризма и экстремизма,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района. (Закупка товаров, работ и услуг для государственных (муниципальных) нужд).</t>
  </si>
  <si>
    <t>Подпрограмма «Обеспечение деятельности Единой дежурно-диспетчерской службы»</t>
  </si>
  <si>
    <t>Основное мероприятие «Обеспечение координации действий дежурно-диспетчерских служб района при возникновении чрезвычайных ситуаций»</t>
  </si>
  <si>
    <t>Обеспечение деятельности Единой дежурно-диспетчерской службы</t>
  </si>
  <si>
    <t>Обеспечение деятельности Единой дежурно-диспетчерской службы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</si>
  <si>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Единой дежурно-диспетчерской службы (Закупка товаров, работ и услуг для обеспечения государственных (муниципальных)  нужд)</t>
  </si>
  <si>
    <t>10 3 00 00000</t>
  </si>
  <si>
    <t>10 3 01 00000</t>
  </si>
  <si>
    <t>10 3 01 00740</t>
  </si>
  <si>
    <t>10 2 01 00440</t>
  </si>
  <si>
    <t>Подпрограмма «Борьба с преступностью, предупреждение терроризма и экстремизма,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района».</t>
  </si>
  <si>
    <t>10 2 00 00000 </t>
  </si>
  <si>
    <t>Основное мероприятие «Борьба с преступностью, предупреждение терроризма и экстремизма,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района».</t>
  </si>
  <si>
    <t>10 2 01 00000 </t>
  </si>
  <si>
    <t>Муниципальная программа Лухского муниципального района  Ивановской области «Создание благоприятных условий  в целях привлечения медицинских работников  для работы в сфере здравоохранения в Лухском муниципальном районе "</t>
  </si>
  <si>
    <t>Муниципальная программа Лухского муниципального района  Ивановской области "Развитие газификации Лухского муниципального района Ивановской области"</t>
  </si>
  <si>
    <t>1.Подпрограмма "Развитие газификации Лухского муниципального района Ивановской области"</t>
  </si>
  <si>
    <t>Основное мероприятие "Развитие газификации Лухского муниципального района Ивановской области"</t>
  </si>
  <si>
    <t>15 0 00 00000</t>
  </si>
  <si>
    <t>15 1 00 00000</t>
  </si>
  <si>
    <t>15 1 01 00000</t>
  </si>
  <si>
    <t>15 1 01 00750</t>
  </si>
  <si>
    <t>16 0 00 00000</t>
  </si>
  <si>
    <t>16 1 00 00000</t>
  </si>
  <si>
    <t>16 1 01 00000</t>
  </si>
  <si>
    <t>16 1 01 00760</t>
  </si>
  <si>
    <t>Муниципальная программа Лухского муниципального района  Ивановской области "Улучшение условий и охраны труда в Лухском муниципальном районе"</t>
  </si>
  <si>
    <t>1.Подпрограмма " Улучшение условий и охраны труда в администрации Лухского муниципального района, структурных подразделениях администрации и муниципальных учреждениях Лухского муниципального района"</t>
  </si>
  <si>
    <t>Основное мероприятие " Улучшение условий и охраны труда в администрации Лухского муниципального района, структурных подразделениях администрации и муниципальных учреждениях Лухского муниципального района"</t>
  </si>
  <si>
    <t>Основное мероприятие "Организация в границах  сельских поселений   водоснабжения населения и водоотведения в соответсвии  с законодательством РФ"</t>
  </si>
  <si>
    <t>02 3 03 00000</t>
  </si>
  <si>
    <t>Расходы на улучшение условий и охраны труда в муниципальных учреждениях и администрации Лухского муниципального района(Закупка товаров, работ и услуг для государственных (муниципальных) нужд)</t>
  </si>
  <si>
    <t>Проектирование поселкового газопровода п.Лух Ивановской области(Закупка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</si>
  <si>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содержанию сибиреязвенных скотомогильников.(Закупка товаров, работ и услуг для обеспечения  государственных (муниципальных) нужд).</t>
  </si>
  <si>
    <t xml:space="preserve">03 1 01 82400 </t>
  </si>
  <si>
    <t>Муниципальная программа Лухского муниципального района  Ивановской области " Планировка территории и проведение комплексных кадастровых работ на территории Лухского муниципального района Ивановской области ".</t>
  </si>
  <si>
    <t>Подпрограмма  «Планировка территории и проведение комплексных кадастровых работ на территории Лухского муниципального района Ивановской области».</t>
  </si>
  <si>
    <t>Основное мероприятие «Планировка территории и проведение комплексных кадастровых работ на территории Лухского муниципального района Ивановской области».</t>
  </si>
  <si>
    <t>Планировка территории и проведение комплексных кадастровых работ на территории Лухского муниципального района Ивановской области.(Закупка товаров, работ и услуг для государственных (муниципальных) нужд)</t>
  </si>
  <si>
    <r>
      <t>17 0 00 00000</t>
    </r>
    <r>
      <rPr>
        <b/>
        <sz val="14"/>
        <color rgb="FF000000"/>
        <rFont val="Times New Roman"/>
        <family val="1"/>
        <charset val="204"/>
      </rPr>
      <t xml:space="preserve"> </t>
    </r>
  </si>
  <si>
    <t xml:space="preserve">17 1 00 00000  </t>
  </si>
  <si>
    <t xml:space="preserve">17 1 01 00000 </t>
  </si>
  <si>
    <t xml:space="preserve">17 1 01 00780 </t>
  </si>
  <si>
    <t>08 3 01 S3100</t>
  </si>
  <si>
    <t>04 3 01 S0340</t>
  </si>
  <si>
    <t>02 2 01 82910</t>
  </si>
  <si>
    <t xml:space="preserve">Муниципальная программа Лухского муниципального района  Ивановской области " Формирование законопослушного поведения участников дорожного движения в муниципальном образовании «Лухский муниципальный район» на 2019-2021года.» </t>
  </si>
  <si>
    <t xml:space="preserve">Подпрограмма " Формирование законопослушного поведения участников дорожного движения в муниципальном образовании «Лухский муниципальный район» на 2019-2021года.» </t>
  </si>
  <si>
    <t xml:space="preserve">Основное мероприятие " Формирование законопослушного поведения участников дорожного движения в муниципальном образовании «Лухский муниципальный район» на 2019-2021года.» </t>
  </si>
  <si>
    <t>Мероприятия по  формированию законопослушного поведения участников дорожного движения в Лухском муниципальном районе.</t>
  </si>
  <si>
    <t>18 0 00 00000</t>
  </si>
  <si>
    <t>18 1 00 00000</t>
  </si>
  <si>
    <t>18 1 01 00000</t>
  </si>
  <si>
    <t>18 1 01 00790</t>
  </si>
  <si>
    <t>02 3 03 60070</t>
  </si>
  <si>
    <t>Подпрограмма "Развитие личных подсобных хозяйств в Лухском муниципальном районе"</t>
  </si>
  <si>
    <r>
      <t>06 4 01 00800</t>
    </r>
    <r>
      <rPr>
        <sz val="14"/>
        <color rgb="FF000000"/>
        <rFont val="Times New Roman"/>
        <family val="1"/>
        <charset val="204"/>
      </rPr>
      <t xml:space="preserve"> </t>
    </r>
  </si>
  <si>
    <r>
      <t>06 4 01 00000</t>
    </r>
    <r>
      <rPr>
        <sz val="14"/>
        <color rgb="FF000000"/>
        <rFont val="Times New Roman"/>
        <family val="1"/>
        <charset val="204"/>
      </rPr>
      <t xml:space="preserve"> </t>
    </r>
  </si>
  <si>
    <r>
      <t>06 4 00 00000</t>
    </r>
    <r>
      <rPr>
        <sz val="14"/>
        <color rgb="FF000000"/>
        <rFont val="Times New Roman"/>
        <family val="1"/>
        <charset val="204"/>
      </rPr>
      <t xml:space="preserve"> </t>
    </r>
  </si>
  <si>
    <r>
      <t>Основное мероприятие " Развитие личных подсобных хозяйств в Лухском муниципальном районе»</t>
    </r>
    <r>
      <rPr>
        <b/>
        <sz val="14"/>
        <rFont val="Times New Roman"/>
        <family val="1"/>
        <charset val="204"/>
      </rPr>
      <t xml:space="preserve"> </t>
    </r>
  </si>
  <si>
    <r>
      <t xml:space="preserve"> Развитие личных подсобных хозяйств в Лухском муниципальном районе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(Социальное обеспечение и иные выплаты населению).</t>
    </r>
  </si>
  <si>
    <t>Софинансирование расходов по обеспечению функционирования многофункциональных центров предоставления государственных и муниципальных услуг.(Предоставление субсидий бюджетным, автономным учреждениям и иным некоммерческим организациям).</t>
  </si>
  <si>
    <r>
      <t>06 4 01 00810</t>
    </r>
    <r>
      <rPr>
        <sz val="14"/>
        <color rgb="FF000000"/>
        <rFont val="Times New Roman"/>
        <family val="1"/>
        <charset val="204"/>
      </rPr>
      <t xml:space="preserve"> </t>
    </r>
  </si>
  <si>
    <t>08 2 01 L4970</t>
  </si>
  <si>
    <t>Предоставление социальных выплат молодым семьям на приобретение (строительство) жилого помещения (Социальное обеспечение и иные выплаты населению).</t>
  </si>
  <si>
    <t>Софинансирование расходов из бюджетов сельских поселений на развитие личных подсобных хозяйств в Лухском муниципальном районе(Социальное обеспечение и иные выплаты населению).</t>
  </si>
  <si>
    <t>02 4 00 00000</t>
  </si>
  <si>
    <t>Единовременная выплата за звание Почётного гражданина Лухского муниципального района(Социальное обеспечение и иные выплаты населению).</t>
  </si>
  <si>
    <t xml:space="preserve">Подпрограмма " Организация в границах поселений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Федерации". </t>
  </si>
  <si>
    <t>Основное мероприятие «Организация в границах поселений тепло-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Федерации».</t>
  </si>
  <si>
    <t xml:space="preserve">  02 4 01 00000 </t>
  </si>
  <si>
    <t xml:space="preserve">02 4 01 00820 </t>
  </si>
  <si>
    <t>Проведение учёта имущества, находящегося в муниципальной собственности Лухского муниципального района. (Закупка товаров, работ и услуг для государственных (муниципальных) нужд).</t>
  </si>
  <si>
    <t>Проведение  ремонта  и содержание имущества находящегося в муниципальной собственности Лухского муниципального района (Закупка товаров, работ и услуг для обеспечения  государственных (муниципальных) нужд).</t>
  </si>
  <si>
    <t xml:space="preserve">40 9 00 90010 </t>
  </si>
  <si>
    <t xml:space="preserve">40 9 00 90030 </t>
  </si>
  <si>
    <r>
      <t>04 2 01 00260</t>
    </r>
    <r>
      <rPr>
        <sz val="14"/>
        <rFont val="Times New Roman"/>
        <family val="1"/>
        <charset val="204"/>
      </rPr>
      <t xml:space="preserve"> </t>
    </r>
  </si>
  <si>
    <r>
      <t>04 2 01 00840</t>
    </r>
    <r>
      <rPr>
        <sz val="14"/>
        <rFont val="Times New Roman"/>
        <family val="1"/>
        <charset val="204"/>
      </rPr>
      <t xml:space="preserve"> </t>
    </r>
  </si>
  <si>
    <r>
      <t>04 3 01 00570</t>
    </r>
    <r>
      <rPr>
        <sz val="14"/>
        <rFont val="Times New Roman"/>
        <family val="1"/>
        <charset val="204"/>
      </rPr>
      <t xml:space="preserve"> </t>
    </r>
  </si>
  <si>
    <t>Расходы на тепло - и водоснабжение поселений, входящих в состав Лухского муниципального района (Иные бюджетные ассигнования)</t>
  </si>
  <si>
    <t>Подпрограмма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помещений.» .</t>
  </si>
  <si>
    <t>08 6 00 00000</t>
  </si>
  <si>
    <t>Основное мероприятие: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помещений."</t>
  </si>
  <si>
    <t>08 6 01 00000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</si>
  <si>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помещений.(Социальное обеспечение и иные выплаты населению).</t>
  </si>
  <si>
    <t>08 6 01 R0820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</si>
  <si>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</si>
  <si>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01 2 01 53031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</si>
  <si>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организаций.(Предоставление субсидий бюджетным, автономным учреждениям и иным некоммерческим организациям)</t>
  </si>
  <si>
    <t xml:space="preserve">05 1 01 S0510 </t>
  </si>
  <si>
    <t xml:space="preserve">Осуществление полномочий по созданию и организации деятельности комиссий по делам несовершеннолетних и защите их прав.  (Закупка товаров, работ и услуг для обеспечения государственных (муниципальных) нужд). </t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</si>
  <si>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 (Предоставление субсидий бюджетным, автономным учреждениям и иным некоммерческим организациям).</t>
  </si>
  <si>
    <t>Расходы на создание условий для оказания медицинской помощи населению на территории муниципального района (Иные бюджетные ассигнования)</t>
  </si>
  <si>
    <t>08 4 01 00870</t>
  </si>
  <si>
    <t>40 9 00 90040</t>
  </si>
  <si>
    <t xml:space="preserve">Обеспечение деятельности контрольно-счётного органа Лухского муниципального района(Расходы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</si>
  <si>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Обеспечение деятельности контрольно-счётного органа Лухского муниципального района.(Закупка товаров, работ и услуг для государственных (муниципальных) нужд).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</si>
  <si>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Лухского муниципального района.(Закупка товаров, работ и услуг для обеспечения государственных (муниципальных) нужд)</t>
  </si>
  <si>
    <t xml:space="preserve">01 2 01 L3041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</si>
  <si>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Лухского муниципального района.(Предоставление субсидий бюджетным, автономным учреждениям и иным некоммерческим организациям)</t>
  </si>
  <si>
    <t xml:space="preserve">Развитие автомобильных дорог общего пользования местного значения Лухского муниципального района Ивановской области.(Закупка товаров, работ и услуг для обеспечения государственных (муниципальных) нужд). </t>
  </si>
  <si>
    <t>05 1 01 00270</t>
  </si>
  <si>
    <t xml:space="preserve">  Расходы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фондов.(Закупка товаров, работ и услуг для обеспечения государственных (муниципальных) нужд).</t>
  </si>
  <si>
    <t>Cофинансирование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области(Предоставление субсидий бюджетным, автономным учреждениям и иным некоммерческим организациям).</t>
  </si>
  <si>
    <t xml:space="preserve"> 01 3 01 S1420  </t>
  </si>
  <si>
    <t>Развитие малого и среднего предпринимательства Лухского муниципального.(Иные бюджетные ассигнования).</t>
  </si>
  <si>
    <t xml:space="preserve">"О районном бюджете  на 2022 год  и плановый период 2023 и 2024 годов". </t>
  </si>
  <si>
    <t xml:space="preserve">Рраспределение бюджетных ассигнований по целевым статьям (муниципальным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области), группам видов расходов классификации расходов районного бюджета на 2022 год  </t>
  </si>
  <si>
    <t>Сумма  2022г.</t>
  </si>
  <si>
    <t>Основное мероприятие «Исполнение полномочий по решению вопросов местного значения»</t>
  </si>
  <si>
    <t>Расходы администрации Лухского муниципального района на исполнение полномочий по решению вопросов местного значения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</si>
  <si>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Расходы администрации Лухского муниципального района на исполнение полномочий по решению вопросов местного значения  (Закупка товаров, работ и услуг для обеспечения  государственных (муниципальных) нужд).</t>
  </si>
  <si>
    <t>Расходы администрации Лухского муниципального района на исполнение полномочий по решению вопросов местного значения  (Иные бюджетные ассигнования).</t>
  </si>
  <si>
    <t>40 9 00 51200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</si>
  <si>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</si>
  <si>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услуг)(Закупка товаров, работ и услуг для обеспечения государственных (муниципальных) нужд).</t>
  </si>
  <si>
    <t>01 2E 452100</t>
  </si>
  <si>
    <t>Обеспечение образовательных организаций материально-технической базой для внедрения цифровой образовательной среды(Предоставление субсидий бюджетным, автономным учреждениям и иным некоммерческим организациям)</t>
  </si>
  <si>
    <t>Расходы на разработку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территорий.(Закупка товаров, работ и услуг для обеспечения государственных (муниципальных) нужд).</t>
  </si>
  <si>
    <t>03 1 01 S6200</t>
  </si>
  <si>
    <r>
      <t xml:space="preserve">01 1 01 </t>
    </r>
    <r>
      <rPr>
        <sz val="14"/>
        <color rgb="FF000000"/>
        <rFont val="Times New Roman"/>
        <family val="1"/>
        <charset val="204"/>
      </rPr>
      <t xml:space="preserve">88400 </t>
    </r>
  </si>
  <si>
    <t>Благоустройство территорий муниципальных дошкольных образовательных организаций Ивановской области.(Закупка товаров, работ и услуг для обеспечения государственных (муниципальных) нужд).</t>
  </si>
  <si>
    <t>Укрепление материально-технической базы муниципальных образовательных организаций Ивановской области (Предоставление субсидий бюджетным, автономным учреждениям и иным некоммерческим организациям).</t>
  </si>
  <si>
    <t>01 2 01 S1950</t>
  </si>
  <si>
    <t>Укрепление материально-технической базы муниципальных образовательных организаций Ивановской области .(Закупка товаров, работ и услуг для обеспечения государственных (муниципальных) нужд).</t>
  </si>
  <si>
    <t>08 5 01 00400</t>
  </si>
  <si>
    <t>40 9 00 90050</t>
  </si>
  <si>
    <t xml:space="preserve">Обеспечение деятельности контрольно-счётного органа Лухского муниципального района за счёт средств поселений в соответствии с заключёнными соглашениями передаваемые бюджетам муниципальных районов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</si>
  <si>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приложению №4</t>
  </si>
  <si>
    <t>№63 от28.12.2021г.</t>
  </si>
  <si>
    <t>01 1 01 S1950</t>
  </si>
  <si>
    <t>Отклонение</t>
  </si>
  <si>
    <t>Основное мероприятие "Обеспечение функционирования систем жизнеобеспечения Лухского умниципального района"</t>
  </si>
  <si>
    <t>02 4 02 00000</t>
  </si>
  <si>
    <t>02 4 02 S6800</t>
  </si>
  <si>
    <t>04 3 01 L5191</t>
  </si>
  <si>
    <t>Развитие малого и среднего предпринимательства Лухского муниципального.(Закупка товаров, работ и услуг для обеспечения  государственных (муниципальных) нужд).</t>
  </si>
  <si>
    <t>08 5 01 00000</t>
  </si>
  <si>
    <t>Мероприятия в области молодёжной политики в части закрепления молодых специалистов в учреждениях социальной сферы Лухского муниципального района(Социальное обеспечение и иные выплаты населению).</t>
  </si>
  <si>
    <t>01201L7500</t>
  </si>
  <si>
    <t xml:space="preserve"> Модернизация школьных систем образования(Предоставление субсидий бюджетным, автономным учреждениям и иным некоммерческим организациям).</t>
  </si>
  <si>
    <t>Иные межбюджетные трансферты бюджетам сельских поселений из бюджета муниципального района  на осуществление части полномочий по    водоснабжению населения и водоотведению (Межбюджетные трансферты).</t>
  </si>
  <si>
    <t>Софинансирование расходов по организации отдыха детей в каникулярное время в части организации двухразового питания в лагерях дневного пребывания.(Предоставление субсидий бюджетным, автономным учреждениям и иным некоммерческим организациям)</t>
  </si>
  <si>
    <t>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области(Предоставление субсидий бюджетным, автономным учреждениям и иным некоммерческим организациям).</t>
  </si>
  <si>
    <t>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</si>
  <si>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Укрепление материально-технической базы детских дошкольных учреждений Лухского муниципального района за счёт средств местного бюджета.(Закупка товаров, работ и услуг для  обеспечения государственных (муниципальных) нужд)</t>
  </si>
  <si>
    <t>Укрепление материально-технической базы образовательных организаций Лухского муниципального района за счет средств местного бюджета.(Предоставление субсидий бюджетным, автономным учреждениям и иным некоммерческим организациям)</t>
  </si>
  <si>
    <t xml:space="preserve">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района.(Предоставление субсидий бюджетным, автономным учреждениям и иным некоммерческим организациям)</t>
  </si>
  <si>
    <t xml:space="preserve"> Предоставление транспортных услуг населению и организация транспортного обслуживания населения между поселениями в границах Лухского муниципального района (Закупка товаров, работ и услуг для государственных (муниципальных) нужд).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</si>
  <si>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</si>
  <si>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ситуации.(Закупка товаров, работ и услуг для обеспечения государственных (муниципальных) нужд).</t>
  </si>
  <si>
    <t>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владельцев.(Закупка товаров, работ и услуг для обеспечения  государственных (муниципальных) нужд).</t>
  </si>
  <si>
    <t>Укрепление материально-технической базы образовательных организаций Лухского муниципального района за счет средств местного бюджета.(Закупка товаров, работ и услуг для обеспечения государственных (муниципальных) нужд)</t>
  </si>
  <si>
    <t xml:space="preserve"> 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(Закупка товаров, работ и услуг для обеспечения государственных (муниципальных) нужд).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</si>
  <si>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образований)(Предоставление субсидий бюджетным, автономным учреждениям и иным некоммерческим организациям).</t>
  </si>
  <si>
    <t>01 2 01 S6900</t>
  </si>
  <si>
    <t>Осуществление дополнительных мероприятий по профилактике и противодействию распространения новой короновирусной инфекции(COVID-19) в муниципальных общеобразовательных организациях Ивановской области.(Закупка товаров, работ и услуг для обеспечения государственных (муниципальных) нужд)</t>
  </si>
  <si>
    <t>Осуществление дополнительных мероприятий по профилактике и противодействию распространения новой короновирусной инфекции(COVID-19) в муниципальных общеобразовательных организациях Ивановской области(Предоставление субсидий бюджетным, автономным учреждениям и иным некоммерческим организациям)</t>
  </si>
  <si>
    <t>+58378,82</t>
  </si>
  <si>
    <t>+46463,13</t>
  </si>
  <si>
    <t>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</si>
  <si>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02 1 01 00190</t>
  </si>
  <si>
    <t>+56875</t>
  </si>
  <si>
    <t>+85832</t>
  </si>
  <si>
    <t>+11000</t>
  </si>
  <si>
    <t>+189625,53</t>
  </si>
  <si>
    <t>+103793,53</t>
  </si>
  <si>
    <t>+100000</t>
  </si>
  <si>
    <t>+3000000</t>
  </si>
  <si>
    <t>+35000</t>
  </si>
  <si>
    <t>+2760650,84</t>
  </si>
  <si>
    <t>+2909349,97</t>
  </si>
  <si>
    <t>+56824,13</t>
  </si>
  <si>
    <t>+91875</t>
  </si>
  <si>
    <t>Реализация мероприятий по модернизации объектов коммунальной инфраструктуры(Закупка товаров, работ и услуг для обеспечения государственных (муниципальных) нужд).</t>
  </si>
</sst>
</file>

<file path=xl/styles.xml><?xml version="1.0" encoding="utf-8"?>
<styleSheet xmlns="http://schemas.openxmlformats.org/spreadsheetml/2006/main">
  <fonts count="39"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48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6" applyNumberFormat="0" applyAlignment="0" applyProtection="0"/>
    <xf numFmtId="0" fontId="9" fillId="28" borderId="7" applyNumberFormat="0" applyAlignment="0" applyProtection="0"/>
    <xf numFmtId="0" fontId="10" fillId="28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29" borderId="12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6" fillId="0" borderId="0"/>
    <xf numFmtId="0" fontId="18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20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33" borderId="0" applyNumberFormat="0" applyBorder="0" applyAlignment="0" applyProtection="0"/>
    <xf numFmtId="1" fontId="38" fillId="0" borderId="23">
      <alignment horizontal="center" vertical="top" shrinkToFit="1"/>
    </xf>
  </cellStyleXfs>
  <cellXfs count="121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/>
    <xf numFmtId="0" fontId="26" fillId="0" borderId="1" xfId="0" applyFont="1" applyBorder="1" applyAlignment="1">
      <alignment wrapText="1"/>
    </xf>
    <xf numFmtId="0" fontId="23" fillId="0" borderId="0" xfId="0" applyFont="1" applyAlignment="1">
      <alignment wrapText="1"/>
    </xf>
    <xf numFmtId="0" fontId="23" fillId="0" borderId="1" xfId="0" applyFont="1" applyBorder="1"/>
    <xf numFmtId="0" fontId="23" fillId="0" borderId="1" xfId="0" applyFont="1" applyBorder="1" applyAlignment="1">
      <alignment wrapText="1"/>
    </xf>
    <xf numFmtId="0" fontId="23" fillId="0" borderId="1" xfId="0" applyFont="1" applyBorder="1" applyAlignment="1">
      <alignment horizontal="justify"/>
    </xf>
    <xf numFmtId="0" fontId="23" fillId="0" borderId="1" xfId="0" applyFont="1" applyBorder="1" applyAlignment="1">
      <alignment horizontal="justify" wrapText="1"/>
    </xf>
    <xf numFmtId="0" fontId="27" fillId="0" borderId="1" xfId="0" applyFont="1" applyBorder="1" applyAlignment="1">
      <alignment horizontal="justify" wrapText="1"/>
    </xf>
    <xf numFmtId="0" fontId="27" fillId="0" borderId="1" xfId="0" applyFont="1" applyBorder="1" applyAlignment="1">
      <alignment horizontal="justify"/>
    </xf>
    <xf numFmtId="0" fontId="27" fillId="0" borderId="1" xfId="0" applyFont="1" applyBorder="1" applyAlignment="1">
      <alignment wrapText="1"/>
    </xf>
    <xf numFmtId="0" fontId="23" fillId="2" borderId="1" xfId="36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0" fontId="28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5" fillId="0" borderId="1" xfId="0" applyFont="1" applyBorder="1"/>
    <xf numFmtId="0" fontId="23" fillId="2" borderId="1" xfId="36" applyFont="1" applyFill="1" applyBorder="1" applyAlignment="1">
      <alignment vertical="top" wrapText="1"/>
    </xf>
    <xf numFmtId="0" fontId="27" fillId="0" borderId="1" xfId="0" applyFont="1" applyBorder="1"/>
    <xf numFmtId="0" fontId="27" fillId="0" borderId="4" xfId="0" applyFont="1" applyBorder="1" applyAlignment="1">
      <alignment wrapText="1"/>
    </xf>
    <xf numFmtId="0" fontId="23" fillId="0" borderId="4" xfId="0" applyFont="1" applyBorder="1" applyAlignment="1">
      <alignment horizontal="left" wrapText="1"/>
    </xf>
    <xf numFmtId="0" fontId="25" fillId="0" borderId="1" xfId="0" applyFont="1" applyBorder="1" applyAlignment="1">
      <alignment horizontal="left" wrapText="1"/>
    </xf>
    <xf numFmtId="0" fontId="23" fillId="2" borderId="1" xfId="36" applyNumberFormat="1" applyFont="1" applyFill="1" applyBorder="1" applyAlignment="1">
      <alignment wrapText="1"/>
    </xf>
    <xf numFmtId="0" fontId="23" fillId="0" borderId="3" xfId="0" applyFont="1" applyBorder="1" applyAlignment="1">
      <alignment wrapText="1"/>
    </xf>
    <xf numFmtId="0" fontId="23" fillId="0" borderId="1" xfId="0" applyNumberFormat="1" applyFont="1" applyBorder="1" applyAlignment="1">
      <alignment wrapText="1"/>
    </xf>
    <xf numFmtId="0" fontId="27" fillId="0" borderId="0" xfId="0" applyFont="1" applyAlignment="1">
      <alignment horizontal="justify"/>
    </xf>
    <xf numFmtId="0" fontId="23" fillId="0" borderId="0" xfId="0" applyFont="1" applyAlignment="1">
      <alignment horizontal="justify"/>
    </xf>
    <xf numFmtId="0" fontId="25" fillId="0" borderId="1" xfId="0" applyFont="1" applyBorder="1" applyAlignment="1">
      <alignment wrapText="1"/>
    </xf>
    <xf numFmtId="0" fontId="27" fillId="0" borderId="18" xfId="0" applyNumberFormat="1" applyFont="1" applyBorder="1" applyAlignment="1">
      <alignment horizontal="justify"/>
    </xf>
    <xf numFmtId="0" fontId="27" fillId="0" borderId="0" xfId="0" applyFont="1" applyBorder="1" applyAlignment="1">
      <alignment wrapText="1"/>
    </xf>
    <xf numFmtId="0" fontId="27" fillId="0" borderId="0" xfId="0" applyFont="1" applyAlignment="1">
      <alignment wrapText="1"/>
    </xf>
    <xf numFmtId="0" fontId="27" fillId="0" borderId="1" xfId="0" applyNumberFormat="1" applyFont="1" applyBorder="1" applyAlignment="1">
      <alignment horizontal="justify"/>
    </xf>
    <xf numFmtId="0" fontId="31" fillId="0" borderId="0" xfId="0" applyFont="1" applyAlignment="1">
      <alignment wrapText="1"/>
    </xf>
    <xf numFmtId="0" fontId="32" fillId="0" borderId="1" xfId="0" applyFont="1" applyBorder="1" applyAlignment="1">
      <alignment wrapText="1"/>
    </xf>
    <xf numFmtId="0" fontId="33" fillId="0" borderId="1" xfId="0" applyFont="1" applyBorder="1" applyAlignment="1">
      <alignment wrapText="1"/>
    </xf>
    <xf numFmtId="0" fontId="32" fillId="0" borderId="0" xfId="0" applyFont="1" applyAlignment="1">
      <alignment wrapText="1"/>
    </xf>
    <xf numFmtId="0" fontId="31" fillId="2" borderId="1" xfId="36" applyFont="1" applyFill="1" applyBorder="1" applyAlignment="1">
      <alignment vertical="top" wrapText="1"/>
    </xf>
    <xf numFmtId="0" fontId="32" fillId="0" borderId="4" xfId="0" applyFont="1" applyBorder="1" applyAlignment="1">
      <alignment wrapText="1"/>
    </xf>
    <xf numFmtId="0" fontId="31" fillId="0" borderId="1" xfId="0" applyFont="1" applyBorder="1" applyAlignment="1">
      <alignment horizontal="left" wrapText="1"/>
    </xf>
    <xf numFmtId="0" fontId="31" fillId="0" borderId="1" xfId="0" applyFont="1" applyBorder="1" applyAlignment="1">
      <alignment wrapText="1"/>
    </xf>
    <xf numFmtId="0" fontId="25" fillId="0" borderId="18" xfId="0" applyFont="1" applyBorder="1" applyAlignment="1">
      <alignment wrapText="1"/>
    </xf>
    <xf numFmtId="0" fontId="23" fillId="0" borderId="0" xfId="0" applyFont="1"/>
    <xf numFmtId="0" fontId="28" fillId="0" borderId="18" xfId="0" applyFont="1" applyBorder="1" applyAlignment="1">
      <alignment wrapText="1"/>
    </xf>
    <xf numFmtId="0" fontId="3" fillId="0" borderId="0" xfId="0" applyNumberFormat="1" applyFont="1"/>
    <xf numFmtId="0" fontId="5" fillId="0" borderId="0" xfId="0" applyNumberFormat="1" applyFont="1" applyAlignment="1">
      <alignment horizontal="center" wrapText="1" shrinkToFit="1"/>
    </xf>
    <xf numFmtId="0" fontId="3" fillId="0" borderId="0" xfId="0" applyNumberFormat="1" applyFont="1" applyBorder="1" applyAlignment="1">
      <alignment horizontal="center"/>
    </xf>
    <xf numFmtId="0" fontId="24" fillId="0" borderId="17" xfId="0" applyNumberFormat="1" applyFont="1" applyBorder="1" applyAlignment="1">
      <alignment horizontal="center" vertical="top" wrapText="1"/>
    </xf>
    <xf numFmtId="0" fontId="24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/>
    <xf numFmtId="0" fontId="28" fillId="0" borderId="4" xfId="0" applyFont="1" applyBorder="1" applyAlignment="1">
      <alignment horizontal="center" wrapText="1"/>
    </xf>
    <xf numFmtId="0" fontId="23" fillId="34" borderId="4" xfId="0" applyFont="1" applyFill="1" applyBorder="1" applyAlignment="1">
      <alignment wrapText="1"/>
    </xf>
    <xf numFmtId="0" fontId="25" fillId="0" borderId="0" xfId="0" applyFont="1"/>
    <xf numFmtId="0" fontId="26" fillId="0" borderId="4" xfId="0" applyFont="1" applyBorder="1" applyAlignment="1">
      <alignment horizontal="center" wrapText="1"/>
    </xf>
    <xf numFmtId="0" fontId="32" fillId="0" borderId="1" xfId="0" applyFont="1" applyBorder="1" applyAlignment="1">
      <alignment horizontal="justify"/>
    </xf>
    <xf numFmtId="0" fontId="32" fillId="0" borderId="1" xfId="0" applyFont="1" applyBorder="1" applyAlignment="1">
      <alignment horizontal="justify" vertical="top" wrapText="1"/>
    </xf>
    <xf numFmtId="0" fontId="27" fillId="0" borderId="1" xfId="0" applyNumberFormat="1" applyFont="1" applyBorder="1" applyAlignment="1">
      <alignment wrapText="1"/>
    </xf>
    <xf numFmtId="0" fontId="27" fillId="0" borderId="1" xfId="0" applyFont="1" applyFill="1" applyBorder="1"/>
    <xf numFmtId="0" fontId="23" fillId="0" borderId="1" xfId="0" applyFont="1" applyFill="1" applyBorder="1"/>
    <xf numFmtId="0" fontId="23" fillId="0" borderId="18" xfId="0" applyFont="1" applyBorder="1"/>
    <xf numFmtId="0" fontId="27" fillId="0" borderId="19" xfId="0" applyNumberFormat="1" applyFont="1" applyBorder="1" applyAlignment="1">
      <alignment wrapText="1"/>
    </xf>
    <xf numFmtId="0" fontId="32" fillId="0" borderId="1" xfId="0" applyFont="1" applyBorder="1" applyAlignment="1">
      <alignment vertical="top" wrapText="1"/>
    </xf>
    <xf numFmtId="0" fontId="24" fillId="0" borderId="20" xfId="0" applyFont="1" applyBorder="1" applyAlignment="1">
      <alignment wrapText="1"/>
    </xf>
    <xf numFmtId="0" fontId="27" fillId="0" borderId="1" xfId="0" applyFont="1" applyBorder="1" applyAlignment="1">
      <alignment vertical="top" wrapText="1"/>
    </xf>
    <xf numFmtId="0" fontId="25" fillId="34" borderId="4" xfId="0" applyFont="1" applyFill="1" applyBorder="1" applyAlignment="1">
      <alignment wrapText="1"/>
    </xf>
    <xf numFmtId="0" fontId="31" fillId="34" borderId="4" xfId="0" applyFont="1" applyFill="1" applyBorder="1" applyAlignment="1">
      <alignment wrapText="1"/>
    </xf>
    <xf numFmtId="0" fontId="27" fillId="0" borderId="1" xfId="0" applyNumberFormat="1" applyFont="1" applyBorder="1" applyAlignment="1">
      <alignment vertical="top" wrapText="1"/>
    </xf>
    <xf numFmtId="0" fontId="23" fillId="0" borderId="21" xfId="0" applyFont="1" applyBorder="1" applyAlignment="1">
      <alignment horizontal="justify"/>
    </xf>
    <xf numFmtId="0" fontId="23" fillId="0" borderId="1" xfId="0" applyNumberFormat="1" applyFont="1" applyBorder="1"/>
    <xf numFmtId="0" fontId="26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7" fillId="0" borderId="1" xfId="0" applyFont="1" applyFill="1" applyBorder="1" applyAlignment="1">
      <alignment wrapText="1"/>
    </xf>
    <xf numFmtId="0" fontId="32" fillId="0" borderId="1" xfId="0" applyFont="1" applyFill="1" applyBorder="1" applyAlignment="1">
      <alignment wrapText="1"/>
    </xf>
    <xf numFmtId="0" fontId="23" fillId="0" borderId="1" xfId="0" applyFont="1" applyBorder="1" applyAlignment="1">
      <alignment horizontal="left" vertical="center"/>
    </xf>
    <xf numFmtId="49" fontId="28" fillId="0" borderId="1" xfId="0" applyNumberFormat="1" applyFont="1" applyBorder="1" applyAlignment="1">
      <alignment horizontal="center" wrapText="1"/>
    </xf>
    <xf numFmtId="49" fontId="23" fillId="2" borderId="1" xfId="36" applyNumberFormat="1" applyFont="1" applyFill="1" applyBorder="1" applyAlignment="1">
      <alignment horizontal="center" shrinkToFit="1"/>
    </xf>
    <xf numFmtId="0" fontId="23" fillId="0" borderId="1" xfId="0" applyFont="1" applyBorder="1" applyAlignment="1"/>
    <xf numFmtId="0" fontId="23" fillId="0" borderId="4" xfId="0" applyFont="1" applyBorder="1" applyAlignment="1"/>
    <xf numFmtId="0" fontId="1" fillId="0" borderId="0" xfId="0" applyFont="1" applyAlignment="1"/>
    <xf numFmtId="0" fontId="4" fillId="0" borderId="0" xfId="0" applyFont="1" applyAlignment="1"/>
    <xf numFmtId="2" fontId="36" fillId="34" borderId="1" xfId="0" applyNumberFormat="1" applyFont="1" applyFill="1" applyBorder="1" applyAlignment="1">
      <alignment horizontal="center" wrapText="1"/>
    </xf>
    <xf numFmtId="2" fontId="2" fillId="34" borderId="1" xfId="36" applyNumberFormat="1" applyFont="1" applyFill="1" applyBorder="1" applyAlignment="1">
      <alignment horizontal="center" shrinkToFit="1"/>
    </xf>
    <xf numFmtId="2" fontId="35" fillId="34" borderId="1" xfId="0" applyNumberFormat="1" applyFont="1" applyFill="1" applyBorder="1" applyAlignment="1">
      <alignment horizontal="center" wrapText="1"/>
    </xf>
    <xf numFmtId="2" fontId="1" fillId="34" borderId="2" xfId="0" applyNumberFormat="1" applyFont="1" applyFill="1" applyBorder="1" applyAlignment="1">
      <alignment horizontal="center" wrapText="1"/>
    </xf>
    <xf numFmtId="2" fontId="2" fillId="34" borderId="1" xfId="0" applyNumberFormat="1" applyFont="1" applyFill="1" applyBorder="1" applyAlignment="1">
      <alignment horizontal="center" wrapText="1"/>
    </xf>
    <xf numFmtId="2" fontId="2" fillId="34" borderId="1" xfId="0" applyNumberFormat="1" applyFont="1" applyFill="1" applyBorder="1" applyAlignment="1">
      <alignment horizontal="center"/>
    </xf>
    <xf numFmtId="2" fontId="1" fillId="34" borderId="1" xfId="0" applyNumberFormat="1" applyFont="1" applyFill="1" applyBorder="1" applyAlignment="1">
      <alignment horizontal="center" wrapText="1"/>
    </xf>
    <xf numFmtId="2" fontId="1" fillId="34" borderId="1" xfId="0" applyNumberFormat="1" applyFont="1" applyFill="1" applyBorder="1" applyAlignment="1">
      <alignment horizontal="center"/>
    </xf>
    <xf numFmtId="0" fontId="31" fillId="0" borderId="1" xfId="0" applyFont="1" applyBorder="1" applyAlignment="1">
      <alignment horizontal="justify"/>
    </xf>
    <xf numFmtId="0" fontId="37" fillId="0" borderId="4" xfId="0" applyFont="1" applyBorder="1" applyAlignment="1">
      <alignment horizontal="center" wrapText="1"/>
    </xf>
    <xf numFmtId="2" fontId="36" fillId="0" borderId="1" xfId="0" applyNumberFormat="1" applyFont="1" applyBorder="1" applyAlignment="1">
      <alignment horizontal="center" wrapText="1"/>
    </xf>
    <xf numFmtId="2" fontId="4" fillId="0" borderId="0" xfId="0" applyNumberFormat="1" applyFont="1"/>
    <xf numFmtId="0" fontId="28" fillId="0" borderId="22" xfId="0" applyFont="1" applyBorder="1" applyAlignment="1">
      <alignment wrapText="1"/>
    </xf>
    <xf numFmtId="0" fontId="23" fillId="0" borderId="1" xfId="0" applyFont="1" applyBorder="1" applyAlignment="1">
      <alignment vertical="top" wrapText="1"/>
    </xf>
    <xf numFmtId="2" fontId="1" fillId="34" borderId="3" xfId="0" applyNumberFormat="1" applyFont="1" applyFill="1" applyBorder="1" applyAlignment="1">
      <alignment horizontal="center"/>
    </xf>
    <xf numFmtId="0" fontId="4" fillId="0" borderId="1" xfId="0" applyFont="1" applyBorder="1"/>
    <xf numFmtId="1" fontId="27" fillId="0" borderId="23" xfId="47" applyNumberFormat="1" applyFont="1" applyAlignment="1" applyProtection="1">
      <alignment horizontal="center" shrinkToFit="1"/>
    </xf>
    <xf numFmtId="0" fontId="23" fillId="0" borderId="1" xfId="0" applyFont="1" applyBorder="1" applyAlignment="1">
      <alignment horizontal="center"/>
    </xf>
    <xf numFmtId="49" fontId="3" fillId="2" borderId="1" xfId="36" applyNumberFormat="1" applyFont="1" applyFill="1" applyBorder="1" applyAlignment="1">
      <alignment horizontal="center" shrinkToFit="1"/>
    </xf>
    <xf numFmtId="0" fontId="5" fillId="0" borderId="0" xfId="0" applyFont="1" applyAlignment="1">
      <alignment horizontal="center" wrapText="1" shrinkToFit="1"/>
    </xf>
    <xf numFmtId="0" fontId="3" fillId="0" borderId="0" xfId="0" applyFont="1" applyBorder="1" applyAlignment="1">
      <alignment horizontal="center"/>
    </xf>
    <xf numFmtId="0" fontId="24" fillId="0" borderId="24" xfId="0" applyFont="1" applyBorder="1" applyAlignment="1">
      <alignment horizontal="center" wrapText="1"/>
    </xf>
    <xf numFmtId="0" fontId="24" fillId="0" borderId="5" xfId="0" applyFont="1" applyBorder="1" applyAlignment="1">
      <alignment horizontal="center" wrapText="1"/>
    </xf>
    <xf numFmtId="0" fontId="28" fillId="0" borderId="4" xfId="0" quotePrefix="1" applyFont="1" applyBorder="1" applyAlignment="1">
      <alignment horizontal="center" wrapText="1"/>
    </xf>
    <xf numFmtId="0" fontId="28" fillId="0" borderId="1" xfId="0" quotePrefix="1" applyFont="1" applyBorder="1" applyAlignment="1">
      <alignment horizontal="center" wrapText="1"/>
    </xf>
    <xf numFmtId="49" fontId="28" fillId="0" borderId="1" xfId="0" quotePrefix="1" applyNumberFormat="1" applyFont="1" applyBorder="1" applyAlignment="1">
      <alignment horizontal="center" wrapText="1"/>
    </xf>
    <xf numFmtId="0" fontId="37" fillId="0" borderId="4" xfId="0" quotePrefix="1" applyFont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6" fillId="0" borderId="1" xfId="0" quotePrefix="1" applyFont="1" applyBorder="1" applyAlignment="1">
      <alignment horizontal="center" wrapText="1"/>
    </xf>
    <xf numFmtId="0" fontId="26" fillId="0" borderId="4" xfId="0" quotePrefix="1" applyFont="1" applyBorder="1" applyAlignment="1">
      <alignment horizontal="center" wrapText="1"/>
    </xf>
    <xf numFmtId="0" fontId="23" fillId="0" borderId="4" xfId="0" quotePrefix="1" applyFont="1" applyBorder="1" applyAlignment="1">
      <alignment horizontal="center"/>
    </xf>
    <xf numFmtId="0" fontId="26" fillId="0" borderId="2" xfId="0" quotePrefix="1" applyFont="1" applyBorder="1" applyAlignment="1">
      <alignment horizontal="center" wrapText="1"/>
    </xf>
    <xf numFmtId="49" fontId="3" fillId="2" borderId="1" xfId="36" quotePrefix="1" applyNumberFormat="1" applyFont="1" applyFill="1" applyBorder="1" applyAlignment="1">
      <alignment horizontal="center" shrinkToFit="1"/>
    </xf>
    <xf numFmtId="0" fontId="24" fillId="0" borderId="15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wrapText="1"/>
    </xf>
    <xf numFmtId="0" fontId="24" fillId="0" borderId="16" xfId="0" applyFont="1" applyBorder="1" applyAlignment="1">
      <alignment horizontal="center" wrapText="1"/>
    </xf>
    <xf numFmtId="0" fontId="5" fillId="0" borderId="0" xfId="0" applyFont="1" applyAlignment="1">
      <alignment horizontal="center" wrapText="1" shrinkToFit="1"/>
    </xf>
    <xf numFmtId="0" fontId="3" fillId="0" borderId="5" xfId="0" applyFont="1" applyBorder="1" applyAlignment="1">
      <alignment horizontal="center"/>
    </xf>
  </cellXfs>
  <cellStyles count="4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34" xfId="47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3" xfId="36"/>
    <cellStyle name="Плохой" xfId="37" builtinId="27" customBuiltin="1"/>
    <cellStyle name="Пояснение" xfId="38" builtinId="53" customBuiltin="1"/>
    <cellStyle name="Примечание 2" xfId="39"/>
    <cellStyle name="Примечание 3" xfId="40"/>
    <cellStyle name="Примечание 4" xfId="41"/>
    <cellStyle name="Примечание 5" xfId="42"/>
    <cellStyle name="Примечание 6" xfId="43"/>
    <cellStyle name="Связанная ячейка" xfId="44" builtinId="24" customBuiltin="1"/>
    <cellStyle name="Текст предупреждения" xfId="45" builtinId="11" customBuiltin="1"/>
    <cellStyle name="Хороший" xfId="4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5"/>
  <sheetViews>
    <sheetView tabSelected="1" topLeftCell="A92" workbookViewId="0">
      <selection activeCell="A97" sqref="A97"/>
    </sheetView>
  </sheetViews>
  <sheetFormatPr defaultRowHeight="15"/>
  <cols>
    <col min="1" max="1" width="84.7109375" style="2" customWidth="1"/>
    <col min="2" max="2" width="19.28515625" style="2" customWidth="1"/>
    <col min="3" max="3" width="8.5703125" style="81" customWidth="1"/>
    <col min="4" max="4" width="22.7109375" style="81" customWidth="1"/>
    <col min="5" max="5" width="18.5703125" style="51" customWidth="1"/>
    <col min="6" max="16384" width="9.140625" style="2"/>
  </cols>
  <sheetData>
    <row r="1" spans="1:5" ht="15.75">
      <c r="A1" s="1"/>
      <c r="B1" s="1" t="s">
        <v>397</v>
      </c>
      <c r="C1" s="5"/>
      <c r="D1" s="5"/>
      <c r="E1" s="46"/>
    </row>
    <row r="2" spans="1:5" ht="15.75">
      <c r="A2" s="1"/>
      <c r="B2" s="1" t="s">
        <v>1</v>
      </c>
      <c r="C2" s="5"/>
      <c r="D2" s="5"/>
      <c r="E2" s="46"/>
    </row>
    <row r="3" spans="1:5" ht="15.75">
      <c r="A3" s="1"/>
      <c r="B3" s="1" t="s">
        <v>375</v>
      </c>
      <c r="C3" s="5"/>
      <c r="D3" s="5"/>
      <c r="E3" s="46"/>
    </row>
    <row r="4" spans="1:5" ht="15.75" customHeight="1">
      <c r="A4" s="1"/>
      <c r="B4" s="5"/>
      <c r="C4" s="5"/>
      <c r="D4" s="5"/>
      <c r="E4" s="2" t="s">
        <v>398</v>
      </c>
    </row>
    <row r="5" spans="1:5" ht="12.75" customHeight="1">
      <c r="A5" s="119" t="s">
        <v>376</v>
      </c>
      <c r="B5" s="119"/>
      <c r="C5" s="119"/>
      <c r="D5" s="101"/>
      <c r="E5" s="47"/>
    </row>
    <row r="6" spans="1:5" ht="67.5" customHeight="1">
      <c r="A6" s="119"/>
      <c r="B6" s="119"/>
      <c r="C6" s="119"/>
      <c r="D6" s="101"/>
      <c r="E6" s="47"/>
    </row>
    <row r="7" spans="1:5" ht="16.5" thickBot="1">
      <c r="A7" s="120"/>
      <c r="B7" s="120"/>
      <c r="C7" s="120"/>
      <c r="D7" s="102"/>
      <c r="E7" s="48"/>
    </row>
    <row r="8" spans="1:5" ht="56.25" customHeight="1">
      <c r="A8" s="115" t="s">
        <v>2</v>
      </c>
      <c r="B8" s="115" t="s">
        <v>3</v>
      </c>
      <c r="C8" s="117" t="s">
        <v>4</v>
      </c>
      <c r="D8" s="103" t="s">
        <v>400</v>
      </c>
      <c r="E8" s="49" t="s">
        <v>377</v>
      </c>
    </row>
    <row r="9" spans="1:5" ht="18.75">
      <c r="A9" s="116"/>
      <c r="B9" s="116"/>
      <c r="C9" s="118"/>
      <c r="D9" s="104"/>
      <c r="E9" s="50" t="s">
        <v>21</v>
      </c>
    </row>
    <row r="10" spans="1:5" ht="58.5" customHeight="1">
      <c r="A10" s="6" t="s">
        <v>5</v>
      </c>
      <c r="B10" s="19" t="s">
        <v>23</v>
      </c>
      <c r="C10" s="72"/>
      <c r="D10" s="113" t="s">
        <v>434</v>
      </c>
      <c r="E10" s="85">
        <f>E11+E24+E48+E55+E58+E66+E69</f>
        <v>102396258.50999999</v>
      </c>
    </row>
    <row r="11" spans="1:5" ht="39.75" customHeight="1">
      <c r="A11" s="35" t="s">
        <v>184</v>
      </c>
      <c r="B11" s="8" t="s">
        <v>24</v>
      </c>
      <c r="C11" s="72"/>
      <c r="D11" s="106"/>
      <c r="E11" s="86">
        <f>E12</f>
        <v>19053803.580000002</v>
      </c>
    </row>
    <row r="12" spans="1:5" ht="36.75" customHeight="1">
      <c r="A12" s="9" t="s">
        <v>22</v>
      </c>
      <c r="B12" s="8" t="s">
        <v>25</v>
      </c>
      <c r="C12" s="72"/>
      <c r="D12" s="72"/>
      <c r="E12" s="82">
        <f>SUM(E13:E23)</f>
        <v>19053803.580000002</v>
      </c>
    </row>
    <row r="13" spans="1:5" ht="95.25" customHeight="1">
      <c r="A13" s="10" t="s">
        <v>26</v>
      </c>
      <c r="B13" s="8" t="s">
        <v>27</v>
      </c>
      <c r="C13" s="72">
        <v>100</v>
      </c>
      <c r="D13" s="106"/>
      <c r="E13" s="82">
        <v>6524274</v>
      </c>
    </row>
    <row r="14" spans="1:5" ht="57.75" customHeight="1">
      <c r="A14" s="10" t="s">
        <v>189</v>
      </c>
      <c r="B14" s="8" t="s">
        <v>28</v>
      </c>
      <c r="C14" s="72">
        <v>200</v>
      </c>
      <c r="D14" s="72"/>
      <c r="E14" s="82">
        <v>4907860</v>
      </c>
    </row>
    <row r="15" spans="1:5" ht="41.25" customHeight="1">
      <c r="A15" s="10" t="s">
        <v>29</v>
      </c>
      <c r="B15" s="8" t="s">
        <v>28</v>
      </c>
      <c r="C15" s="72">
        <v>800</v>
      </c>
      <c r="D15" s="106"/>
      <c r="E15" s="82">
        <v>46000</v>
      </c>
    </row>
    <row r="16" spans="1:5" ht="73.5" customHeight="1">
      <c r="A16" s="11" t="s">
        <v>414</v>
      </c>
      <c r="B16" s="8" t="s">
        <v>30</v>
      </c>
      <c r="C16" s="72">
        <v>200</v>
      </c>
      <c r="D16" s="106"/>
      <c r="E16" s="82">
        <v>518000</v>
      </c>
    </row>
    <row r="17" spans="1:5" ht="59.25" customHeight="1">
      <c r="A17" s="10" t="s">
        <v>190</v>
      </c>
      <c r="B17" s="8" t="s">
        <v>31</v>
      </c>
      <c r="C17" s="72">
        <v>200</v>
      </c>
      <c r="D17" s="72"/>
      <c r="E17" s="82">
        <v>183432</v>
      </c>
    </row>
    <row r="18" spans="1:5" ht="151.5" customHeight="1">
      <c r="A18" s="12" t="s">
        <v>32</v>
      </c>
      <c r="B18" s="8" t="s">
        <v>33</v>
      </c>
      <c r="C18" s="72">
        <v>200</v>
      </c>
      <c r="D18" s="72"/>
      <c r="E18" s="82">
        <v>155670</v>
      </c>
    </row>
    <row r="19" spans="1:5" ht="113.25" customHeight="1">
      <c r="A19" s="13" t="s">
        <v>34</v>
      </c>
      <c r="B19" s="8" t="s">
        <v>35</v>
      </c>
      <c r="C19" s="72">
        <v>300</v>
      </c>
      <c r="D19" s="72"/>
      <c r="E19" s="82">
        <v>297592.67</v>
      </c>
    </row>
    <row r="20" spans="1:5" ht="185.25" customHeight="1">
      <c r="A20" s="13" t="s">
        <v>383</v>
      </c>
      <c r="B20" s="8" t="s">
        <v>36</v>
      </c>
      <c r="C20" s="72">
        <v>100</v>
      </c>
      <c r="D20" s="72"/>
      <c r="E20" s="82">
        <v>5572336</v>
      </c>
    </row>
    <row r="21" spans="1:5" ht="150" customHeight="1">
      <c r="A21" s="31" t="s">
        <v>384</v>
      </c>
      <c r="B21" s="70" t="s">
        <v>36</v>
      </c>
      <c r="C21" s="72">
        <v>200</v>
      </c>
      <c r="D21" s="72"/>
      <c r="E21" s="82">
        <v>32208</v>
      </c>
    </row>
    <row r="22" spans="1:5" ht="81" customHeight="1">
      <c r="A22" s="31" t="s">
        <v>390</v>
      </c>
      <c r="B22" s="70" t="s">
        <v>389</v>
      </c>
      <c r="C22" s="72">
        <v>200</v>
      </c>
      <c r="D22" s="72"/>
      <c r="E22" s="82">
        <v>407340</v>
      </c>
    </row>
    <row r="23" spans="1:5" ht="78" customHeight="1">
      <c r="A23" s="31" t="s">
        <v>393</v>
      </c>
      <c r="B23" s="99" t="s">
        <v>399</v>
      </c>
      <c r="C23" s="72">
        <v>200</v>
      </c>
      <c r="D23" s="72"/>
      <c r="E23" s="82">
        <v>409090.91</v>
      </c>
    </row>
    <row r="24" spans="1:5" ht="37.5">
      <c r="A24" s="90" t="s">
        <v>185</v>
      </c>
      <c r="B24" s="26" t="s">
        <v>38</v>
      </c>
      <c r="C24" s="72"/>
      <c r="D24" s="106" t="s">
        <v>435</v>
      </c>
      <c r="E24" s="86">
        <f>E25</f>
        <v>76577870.019999996</v>
      </c>
    </row>
    <row r="25" spans="1:5" ht="40.5" customHeight="1">
      <c r="A25" s="10" t="s">
        <v>37</v>
      </c>
      <c r="B25" s="26" t="s">
        <v>39</v>
      </c>
      <c r="C25" s="72"/>
      <c r="D25" s="72"/>
      <c r="E25" s="82">
        <f>SUM(E26:E47)</f>
        <v>76577870.019999996</v>
      </c>
    </row>
    <row r="26" spans="1:5" ht="93.75">
      <c r="A26" s="10" t="s">
        <v>40</v>
      </c>
      <c r="B26" s="8" t="s">
        <v>41</v>
      </c>
      <c r="C26" s="72">
        <v>100</v>
      </c>
      <c r="D26" s="72"/>
      <c r="E26" s="82">
        <v>220753</v>
      </c>
    </row>
    <row r="27" spans="1:5" ht="56.25">
      <c r="A27" s="10" t="s">
        <v>191</v>
      </c>
      <c r="B27" s="8" t="s">
        <v>42</v>
      </c>
      <c r="C27" s="72">
        <v>200</v>
      </c>
      <c r="D27" s="106"/>
      <c r="E27" s="82">
        <v>7860056.0999999996</v>
      </c>
    </row>
    <row r="28" spans="1:5" ht="75">
      <c r="A28" s="10" t="s">
        <v>43</v>
      </c>
      <c r="B28" s="8" t="s">
        <v>42</v>
      </c>
      <c r="C28" s="72">
        <v>600</v>
      </c>
      <c r="D28" s="106"/>
      <c r="E28" s="82">
        <v>4852200</v>
      </c>
    </row>
    <row r="29" spans="1:5" ht="37.5">
      <c r="A29" s="10" t="s">
        <v>44</v>
      </c>
      <c r="B29" s="8" t="s">
        <v>42</v>
      </c>
      <c r="C29" s="72">
        <v>800</v>
      </c>
      <c r="D29" s="106"/>
      <c r="E29" s="82">
        <v>45000</v>
      </c>
    </row>
    <row r="30" spans="1:5" ht="80.25" customHeight="1">
      <c r="A30" s="7" t="s">
        <v>421</v>
      </c>
      <c r="B30" s="8" t="s">
        <v>45</v>
      </c>
      <c r="C30" s="72">
        <v>200</v>
      </c>
      <c r="D30" s="72"/>
      <c r="E30" s="82">
        <v>420000</v>
      </c>
    </row>
    <row r="31" spans="1:5" ht="75">
      <c r="A31" s="9" t="s">
        <v>415</v>
      </c>
      <c r="B31" s="8" t="s">
        <v>45</v>
      </c>
      <c r="C31" s="72">
        <v>600</v>
      </c>
      <c r="D31" s="72"/>
      <c r="E31" s="82">
        <v>680312.64</v>
      </c>
    </row>
    <row r="32" spans="1:5" ht="56.25">
      <c r="A32" s="10" t="s">
        <v>192</v>
      </c>
      <c r="B32" s="8" t="s">
        <v>46</v>
      </c>
      <c r="C32" s="72">
        <v>200</v>
      </c>
      <c r="D32" s="106"/>
      <c r="E32" s="82">
        <v>202632</v>
      </c>
    </row>
    <row r="33" spans="1:5" ht="56.25">
      <c r="A33" s="10" t="s">
        <v>181</v>
      </c>
      <c r="B33" s="8" t="s">
        <v>46</v>
      </c>
      <c r="C33" s="72">
        <v>600</v>
      </c>
      <c r="D33" s="106"/>
      <c r="E33" s="82">
        <v>69336</v>
      </c>
    </row>
    <row r="34" spans="1:5" ht="94.5" customHeight="1">
      <c r="A34" s="14" t="s">
        <v>422</v>
      </c>
      <c r="B34" s="8" t="s">
        <v>47</v>
      </c>
      <c r="C34" s="72">
        <v>200</v>
      </c>
      <c r="D34" s="72">
        <v>-1048.42</v>
      </c>
      <c r="E34" s="82">
        <v>49981.58</v>
      </c>
    </row>
    <row r="35" spans="1:5" ht="93.75">
      <c r="A35" s="15" t="s">
        <v>416</v>
      </c>
      <c r="B35" s="8" t="s">
        <v>182</v>
      </c>
      <c r="C35" s="72">
        <v>600</v>
      </c>
      <c r="D35" s="72"/>
      <c r="E35" s="82">
        <v>102060</v>
      </c>
    </row>
    <row r="36" spans="1:5" ht="231" customHeight="1">
      <c r="A36" s="25" t="s">
        <v>48</v>
      </c>
      <c r="B36" s="8" t="s">
        <v>49</v>
      </c>
      <c r="C36" s="72">
        <v>100</v>
      </c>
      <c r="D36" s="72"/>
      <c r="E36" s="82">
        <v>15183601.02</v>
      </c>
    </row>
    <row r="37" spans="1:5" ht="187.5">
      <c r="A37" s="25" t="s">
        <v>193</v>
      </c>
      <c r="B37" s="8" t="s">
        <v>49</v>
      </c>
      <c r="C37" s="72">
        <v>200</v>
      </c>
      <c r="D37" s="72"/>
      <c r="E37" s="82">
        <v>193428</v>
      </c>
    </row>
    <row r="38" spans="1:5" ht="185.25" customHeight="1">
      <c r="A38" s="16" t="s">
        <v>50</v>
      </c>
      <c r="B38" s="8" t="s">
        <v>49</v>
      </c>
      <c r="C38" s="77" t="s">
        <v>17</v>
      </c>
      <c r="D38" s="77"/>
      <c r="E38" s="83">
        <v>14678248.98</v>
      </c>
    </row>
    <row r="39" spans="1:5" ht="116.25" customHeight="1">
      <c r="A39" s="15" t="s">
        <v>355</v>
      </c>
      <c r="B39" s="8" t="s">
        <v>356</v>
      </c>
      <c r="C39" s="72">
        <v>100</v>
      </c>
      <c r="D39" s="72"/>
      <c r="E39" s="83">
        <v>1406160</v>
      </c>
    </row>
    <row r="40" spans="1:5" ht="97.5" customHeight="1">
      <c r="A40" s="15" t="s">
        <v>357</v>
      </c>
      <c r="B40" s="8" t="s">
        <v>356</v>
      </c>
      <c r="C40" s="72">
        <v>600</v>
      </c>
      <c r="D40" s="72"/>
      <c r="E40" s="83">
        <v>859320</v>
      </c>
    </row>
    <row r="41" spans="1:5" ht="97.5" customHeight="1">
      <c r="A41" s="15" t="s">
        <v>366</v>
      </c>
      <c r="B41" s="8" t="s">
        <v>367</v>
      </c>
      <c r="C41" s="72">
        <v>200</v>
      </c>
      <c r="D41" s="72"/>
      <c r="E41" s="82">
        <v>372190.31</v>
      </c>
    </row>
    <row r="42" spans="1:5" ht="102.75" customHeight="1">
      <c r="A42" s="15" t="s">
        <v>368</v>
      </c>
      <c r="B42" s="8" t="s">
        <v>367</v>
      </c>
      <c r="C42" s="72">
        <v>600</v>
      </c>
      <c r="D42" s="72"/>
      <c r="E42" s="82">
        <v>1010472.29</v>
      </c>
    </row>
    <row r="43" spans="1:5" ht="57.75" customHeight="1">
      <c r="A43" s="15" t="s">
        <v>409</v>
      </c>
      <c r="B43" s="8" t="s">
        <v>408</v>
      </c>
      <c r="C43" s="72">
        <v>600</v>
      </c>
      <c r="D43" s="106"/>
      <c r="E43" s="82">
        <v>27863235.75</v>
      </c>
    </row>
    <row r="44" spans="1:5" ht="86.25" customHeight="1">
      <c r="A44" s="15" t="s">
        <v>391</v>
      </c>
      <c r="B44" s="99" t="s">
        <v>392</v>
      </c>
      <c r="C44" s="100" t="s">
        <v>17</v>
      </c>
      <c r="D44" s="100"/>
      <c r="E44" s="97">
        <v>404040.4</v>
      </c>
    </row>
    <row r="45" spans="1:5" ht="102.75" customHeight="1">
      <c r="A45" s="15" t="s">
        <v>425</v>
      </c>
      <c r="B45" s="99" t="s">
        <v>424</v>
      </c>
      <c r="C45" s="100" t="s">
        <v>19</v>
      </c>
      <c r="D45" s="114" t="s">
        <v>427</v>
      </c>
      <c r="E45" s="97">
        <v>58378.82</v>
      </c>
    </row>
    <row r="46" spans="1:5" ht="123" customHeight="1">
      <c r="A46" s="15" t="s">
        <v>426</v>
      </c>
      <c r="B46" s="99" t="s">
        <v>424</v>
      </c>
      <c r="C46" s="100" t="s">
        <v>17</v>
      </c>
      <c r="D46" s="114" t="s">
        <v>428</v>
      </c>
      <c r="E46" s="97">
        <v>46463.13</v>
      </c>
    </row>
    <row r="47" spans="1:5" ht="76.5" customHeight="1">
      <c r="A47" s="15" t="s">
        <v>386</v>
      </c>
      <c r="B47" s="98" t="s">
        <v>385</v>
      </c>
      <c r="C47" s="72">
        <v>600</v>
      </c>
      <c r="D47" s="72"/>
      <c r="E47" s="83"/>
    </row>
    <row r="48" spans="1:5" ht="37.5">
      <c r="A48" s="41" t="s">
        <v>51</v>
      </c>
      <c r="B48" s="8" t="s">
        <v>53</v>
      </c>
      <c r="C48" s="77"/>
      <c r="D48" s="77"/>
      <c r="E48" s="86">
        <f>SUM(E50:E54)</f>
        <v>1962035.4100000001</v>
      </c>
    </row>
    <row r="49" spans="1:5" ht="56.25">
      <c r="A49" s="29" t="s">
        <v>52</v>
      </c>
      <c r="B49" s="8" t="s">
        <v>54</v>
      </c>
      <c r="C49" s="77"/>
      <c r="D49" s="77"/>
      <c r="E49" s="83">
        <f>E50+E51+E52+E53+E54</f>
        <v>1962035.4100000001</v>
      </c>
    </row>
    <row r="50" spans="1:5" ht="93.75">
      <c r="A50" s="15" t="s">
        <v>55</v>
      </c>
      <c r="B50" s="8" t="s">
        <v>56</v>
      </c>
      <c r="C50" s="77" t="s">
        <v>18</v>
      </c>
      <c r="D50" s="77"/>
      <c r="E50" s="83">
        <v>1259241</v>
      </c>
    </row>
    <row r="51" spans="1:5" ht="56.25">
      <c r="A51" s="15" t="s">
        <v>194</v>
      </c>
      <c r="B51" s="8" t="s">
        <v>56</v>
      </c>
      <c r="C51" s="77" t="s">
        <v>19</v>
      </c>
      <c r="D51" s="77"/>
      <c r="E51" s="83">
        <v>173514.16</v>
      </c>
    </row>
    <row r="52" spans="1:5" ht="37.5">
      <c r="A52" s="15" t="s">
        <v>57</v>
      </c>
      <c r="B52" s="8" t="s">
        <v>56</v>
      </c>
      <c r="C52" s="77" t="s">
        <v>20</v>
      </c>
      <c r="D52" s="77"/>
      <c r="E52" s="83">
        <v>1000</v>
      </c>
    </row>
    <row r="53" spans="1:5" ht="129" customHeight="1">
      <c r="A53" s="14" t="s">
        <v>413</v>
      </c>
      <c r="B53" s="8" t="s">
        <v>373</v>
      </c>
      <c r="C53" s="72">
        <v>100</v>
      </c>
      <c r="D53" s="72"/>
      <c r="E53" s="82">
        <v>6339.36</v>
      </c>
    </row>
    <row r="54" spans="1:5" ht="150" customHeight="1">
      <c r="A54" s="14" t="s">
        <v>268</v>
      </c>
      <c r="B54" s="8" t="s">
        <v>267</v>
      </c>
      <c r="C54" s="72">
        <v>100</v>
      </c>
      <c r="D54" s="72"/>
      <c r="E54" s="82">
        <v>521940.89</v>
      </c>
    </row>
    <row r="55" spans="1:5" ht="18.75">
      <c r="A55" s="36" t="s">
        <v>59</v>
      </c>
      <c r="B55" s="8" t="s">
        <v>58</v>
      </c>
      <c r="C55" s="72"/>
      <c r="D55" s="106" t="s">
        <v>432</v>
      </c>
      <c r="E55" s="82">
        <f>E56</f>
        <v>4198297.5</v>
      </c>
    </row>
    <row r="56" spans="1:5" ht="56.25">
      <c r="A56" s="14" t="s">
        <v>61</v>
      </c>
      <c r="B56" s="8" t="s">
        <v>60</v>
      </c>
      <c r="C56" s="72"/>
      <c r="D56" s="72"/>
      <c r="E56" s="82">
        <f>E57</f>
        <v>4198297.5</v>
      </c>
    </row>
    <row r="57" spans="1:5" ht="75">
      <c r="A57" s="14" t="s">
        <v>62</v>
      </c>
      <c r="B57" s="8" t="s">
        <v>63</v>
      </c>
      <c r="C57" s="76" t="s">
        <v>17</v>
      </c>
      <c r="D57" s="107" t="s">
        <v>432</v>
      </c>
      <c r="E57" s="82">
        <v>4198297.5</v>
      </c>
    </row>
    <row r="58" spans="1:5" ht="37.5">
      <c r="A58" s="36" t="s">
        <v>64</v>
      </c>
      <c r="B58" s="8" t="s">
        <v>67</v>
      </c>
      <c r="C58" s="76"/>
      <c r="D58" s="76"/>
      <c r="E58" s="87">
        <f>E59</f>
        <v>454252</v>
      </c>
    </row>
    <row r="59" spans="1:5" ht="56.25">
      <c r="A59" s="14" t="s">
        <v>66</v>
      </c>
      <c r="B59" s="8" t="s">
        <v>65</v>
      </c>
      <c r="C59" s="76"/>
      <c r="D59" s="76"/>
      <c r="E59" s="87">
        <f>SUM(E60:E65)</f>
        <v>454252</v>
      </c>
    </row>
    <row r="60" spans="1:5" ht="75">
      <c r="A60" s="14" t="s">
        <v>195</v>
      </c>
      <c r="B60" s="8" t="s">
        <v>68</v>
      </c>
      <c r="C60" s="76" t="s">
        <v>19</v>
      </c>
      <c r="D60" s="76"/>
      <c r="E60" s="82">
        <v>84020.49</v>
      </c>
    </row>
    <row r="61" spans="1:5" ht="75">
      <c r="A61" s="14" t="s">
        <v>69</v>
      </c>
      <c r="B61" s="8" t="s">
        <v>68</v>
      </c>
      <c r="C61" s="76" t="s">
        <v>17</v>
      </c>
      <c r="D61" s="76"/>
      <c r="E61" s="82">
        <v>75979.509999999995</v>
      </c>
    </row>
    <row r="62" spans="1:5" ht="78" customHeight="1">
      <c r="A62" s="13" t="s">
        <v>208</v>
      </c>
      <c r="B62" s="8" t="s">
        <v>221</v>
      </c>
      <c r="C62" s="76" t="s">
        <v>19</v>
      </c>
      <c r="D62" s="76"/>
      <c r="E62" s="82">
        <v>96348</v>
      </c>
    </row>
    <row r="63" spans="1:5" ht="76.5" customHeight="1">
      <c r="A63" s="13" t="s">
        <v>411</v>
      </c>
      <c r="B63" s="8" t="s">
        <v>221</v>
      </c>
      <c r="C63" s="76" t="s">
        <v>17</v>
      </c>
      <c r="D63" s="76"/>
      <c r="E63" s="82">
        <v>171864</v>
      </c>
    </row>
    <row r="64" spans="1:5" ht="94.5" customHeight="1">
      <c r="A64" s="34" t="s">
        <v>419</v>
      </c>
      <c r="B64" s="8" t="s">
        <v>183</v>
      </c>
      <c r="C64" s="76" t="s">
        <v>19</v>
      </c>
      <c r="D64" s="76"/>
      <c r="E64" s="82">
        <v>15624</v>
      </c>
    </row>
    <row r="65" spans="1:5" ht="93.75" customHeight="1">
      <c r="A65" s="34" t="s">
        <v>209</v>
      </c>
      <c r="B65" s="8" t="s">
        <v>183</v>
      </c>
      <c r="C65" s="76" t="s">
        <v>17</v>
      </c>
      <c r="D65" s="76"/>
      <c r="E65" s="82">
        <v>10416</v>
      </c>
    </row>
    <row r="66" spans="1:5" ht="37.5">
      <c r="A66" s="35" t="s">
        <v>70</v>
      </c>
      <c r="B66" s="8" t="s">
        <v>71</v>
      </c>
      <c r="C66" s="72"/>
      <c r="D66" s="72"/>
      <c r="E66" s="87">
        <f>E67</f>
        <v>51500</v>
      </c>
    </row>
    <row r="67" spans="1:5" ht="56.25">
      <c r="A67" s="10" t="s">
        <v>72</v>
      </c>
      <c r="B67" s="8" t="s">
        <v>73</v>
      </c>
      <c r="C67" s="72"/>
      <c r="D67" s="72"/>
      <c r="E67" s="87">
        <f>E68</f>
        <v>51500</v>
      </c>
    </row>
    <row r="68" spans="1:5" ht="75">
      <c r="A68" s="17" t="s">
        <v>196</v>
      </c>
      <c r="B68" s="8" t="s">
        <v>74</v>
      </c>
      <c r="C68" s="72">
        <v>200</v>
      </c>
      <c r="D68" s="72"/>
      <c r="E68" s="82">
        <v>51500</v>
      </c>
    </row>
    <row r="69" spans="1:5" ht="37.5">
      <c r="A69" s="36" t="s">
        <v>75</v>
      </c>
      <c r="B69" s="8" t="s">
        <v>76</v>
      </c>
      <c r="C69" s="72"/>
      <c r="D69" s="72"/>
      <c r="E69" s="87">
        <f>E70</f>
        <v>98500</v>
      </c>
    </row>
    <row r="70" spans="1:5" ht="37.5">
      <c r="A70" s="29" t="s">
        <v>77</v>
      </c>
      <c r="B70" s="8" t="s">
        <v>78</v>
      </c>
      <c r="C70" s="72"/>
      <c r="D70" s="72"/>
      <c r="E70" s="87">
        <f>E71</f>
        <v>98500</v>
      </c>
    </row>
    <row r="71" spans="1:5" ht="75">
      <c r="A71" s="14" t="s">
        <v>197</v>
      </c>
      <c r="B71" s="8" t="s">
        <v>79</v>
      </c>
      <c r="C71" s="72">
        <v>200</v>
      </c>
      <c r="D71" s="72"/>
      <c r="E71" s="82">
        <v>98500</v>
      </c>
    </row>
    <row r="72" spans="1:5" ht="61.5" customHeight="1">
      <c r="A72" s="18" t="s">
        <v>6</v>
      </c>
      <c r="B72" s="19" t="s">
        <v>80</v>
      </c>
      <c r="C72" s="72"/>
      <c r="D72" s="110" t="s">
        <v>440</v>
      </c>
      <c r="E72" s="88">
        <f>E73+E79+E83+E92</f>
        <v>20618949.969999999</v>
      </c>
    </row>
    <row r="73" spans="1:5" ht="72.75" customHeight="1">
      <c r="A73" s="36" t="s">
        <v>81</v>
      </c>
      <c r="B73" s="8" t="s">
        <v>82</v>
      </c>
      <c r="C73" s="72"/>
      <c r="D73" s="106" t="s">
        <v>442</v>
      </c>
      <c r="E73" s="86">
        <f>SUM(E75:E78)</f>
        <v>4737562</v>
      </c>
    </row>
    <row r="74" spans="1:5" ht="72.75" customHeight="1">
      <c r="A74" s="14" t="s">
        <v>83</v>
      </c>
      <c r="B74" s="8" t="s">
        <v>84</v>
      </c>
      <c r="C74" s="72"/>
      <c r="D74" s="106" t="s">
        <v>442</v>
      </c>
      <c r="E74" s="86">
        <f>SUM(E75:E78)</f>
        <v>4737562</v>
      </c>
    </row>
    <row r="75" spans="1:5" ht="113.25" customHeight="1">
      <c r="A75" s="14" t="s">
        <v>85</v>
      </c>
      <c r="B75" s="8" t="s">
        <v>86</v>
      </c>
      <c r="C75" s="72">
        <v>100</v>
      </c>
      <c r="D75" s="72"/>
      <c r="E75" s="82">
        <v>4029632</v>
      </c>
    </row>
    <row r="76" spans="1:5" ht="75.75" customHeight="1">
      <c r="A76" s="14" t="s">
        <v>198</v>
      </c>
      <c r="B76" s="8" t="s">
        <v>86</v>
      </c>
      <c r="C76" s="72">
        <v>200</v>
      </c>
      <c r="D76" s="106" t="s">
        <v>438</v>
      </c>
      <c r="E76" s="82">
        <v>648435</v>
      </c>
    </row>
    <row r="77" spans="1:5" ht="61.5" customHeight="1">
      <c r="A77" s="14" t="s">
        <v>87</v>
      </c>
      <c r="B77" s="8" t="s">
        <v>86</v>
      </c>
      <c r="C77" s="72">
        <v>800</v>
      </c>
      <c r="D77" s="72"/>
      <c r="E77" s="82">
        <v>2620</v>
      </c>
    </row>
    <row r="78" spans="1:5" ht="131.25" customHeight="1">
      <c r="A78" s="14" t="s">
        <v>429</v>
      </c>
      <c r="B78" s="8" t="s">
        <v>430</v>
      </c>
      <c r="C78" s="72">
        <v>100</v>
      </c>
      <c r="D78" s="106" t="s">
        <v>431</v>
      </c>
      <c r="E78" s="82">
        <v>56875</v>
      </c>
    </row>
    <row r="79" spans="1:5" ht="75">
      <c r="A79" s="37" t="s">
        <v>88</v>
      </c>
      <c r="B79" s="8" t="s">
        <v>89</v>
      </c>
      <c r="C79" s="72"/>
      <c r="D79" s="72"/>
      <c r="E79" s="87">
        <f>E80</f>
        <v>5621863</v>
      </c>
    </row>
    <row r="80" spans="1:5" ht="93.75">
      <c r="A80" s="17" t="s">
        <v>90</v>
      </c>
      <c r="B80" s="8" t="s">
        <v>92</v>
      </c>
      <c r="C80" s="72"/>
      <c r="D80" s="72"/>
      <c r="E80" s="87">
        <f>E81+E82</f>
        <v>5621863</v>
      </c>
    </row>
    <row r="81" spans="1:5" ht="75">
      <c r="A81" s="17" t="s">
        <v>93</v>
      </c>
      <c r="B81" s="8" t="s">
        <v>91</v>
      </c>
      <c r="C81" s="72">
        <v>600</v>
      </c>
      <c r="D81" s="106"/>
      <c r="E81" s="82">
        <v>4162432</v>
      </c>
    </row>
    <row r="82" spans="1:5" ht="75">
      <c r="A82" s="17" t="s">
        <v>330</v>
      </c>
      <c r="B82" s="8" t="s">
        <v>314</v>
      </c>
      <c r="C82" s="72">
        <v>600</v>
      </c>
      <c r="D82" s="72"/>
      <c r="E82" s="82">
        <v>1459431</v>
      </c>
    </row>
    <row r="83" spans="1:5" ht="56.25">
      <c r="A83" s="36" t="s">
        <v>94</v>
      </c>
      <c r="B83" s="8" t="s">
        <v>95</v>
      </c>
      <c r="C83" s="72"/>
      <c r="D83" s="106" t="s">
        <v>441</v>
      </c>
      <c r="E83" s="87">
        <f>E84+E87+E90</f>
        <v>4479247.13</v>
      </c>
    </row>
    <row r="84" spans="1:5" ht="56.25">
      <c r="A84" s="29" t="s">
        <v>96</v>
      </c>
      <c r="B84" s="8" t="s">
        <v>97</v>
      </c>
      <c r="C84" s="52"/>
      <c r="D84" s="52">
        <v>-54175.87</v>
      </c>
      <c r="E84" s="87">
        <f>E85+E86</f>
        <v>2246197.13</v>
      </c>
    </row>
    <row r="85" spans="1:5" ht="77.25" customHeight="1">
      <c r="A85" s="14" t="s">
        <v>342</v>
      </c>
      <c r="B85" s="8" t="s">
        <v>98</v>
      </c>
      <c r="C85" s="52">
        <v>200</v>
      </c>
      <c r="D85" s="52">
        <v>-19175.87</v>
      </c>
      <c r="E85" s="82">
        <v>1861197.13</v>
      </c>
    </row>
    <row r="86" spans="1:5" ht="56.25">
      <c r="A86" s="14" t="s">
        <v>341</v>
      </c>
      <c r="B86" s="8" t="s">
        <v>99</v>
      </c>
      <c r="C86" s="52">
        <v>200</v>
      </c>
      <c r="D86" s="52">
        <v>-35000</v>
      </c>
      <c r="E86" s="82">
        <v>385000</v>
      </c>
    </row>
    <row r="87" spans="1:5" ht="78" customHeight="1">
      <c r="A87" s="14" t="s">
        <v>220</v>
      </c>
      <c r="B87" s="8" t="s">
        <v>261</v>
      </c>
      <c r="C87" s="52"/>
      <c r="D87" s="105" t="s">
        <v>433</v>
      </c>
      <c r="E87" s="82">
        <f>E88+E89</f>
        <v>1413050</v>
      </c>
    </row>
    <row r="88" spans="1:5" ht="75" customHeight="1">
      <c r="A88" s="14" t="s">
        <v>417</v>
      </c>
      <c r="B88" s="60" t="s">
        <v>262</v>
      </c>
      <c r="C88" s="52">
        <v>200</v>
      </c>
      <c r="D88" s="105" t="s">
        <v>433</v>
      </c>
      <c r="E88" s="82">
        <v>58250</v>
      </c>
    </row>
    <row r="89" spans="1:5" ht="117" customHeight="1">
      <c r="A89" s="58" t="s">
        <v>226</v>
      </c>
      <c r="B89" s="60" t="s">
        <v>263</v>
      </c>
      <c r="C89" s="52">
        <v>500</v>
      </c>
      <c r="D89" s="105"/>
      <c r="E89" s="82">
        <v>1354800</v>
      </c>
    </row>
    <row r="90" spans="1:5" ht="57" customHeight="1">
      <c r="A90" s="68" t="s">
        <v>298</v>
      </c>
      <c r="B90" s="60" t="s">
        <v>299</v>
      </c>
      <c r="C90" s="52"/>
      <c r="D90" s="105" t="s">
        <v>436</v>
      </c>
      <c r="E90" s="82">
        <f>E91</f>
        <v>820000</v>
      </c>
    </row>
    <row r="91" spans="1:5" ht="80.25" customHeight="1">
      <c r="A91" s="33" t="s">
        <v>410</v>
      </c>
      <c r="B91" s="60" t="s">
        <v>323</v>
      </c>
      <c r="C91" s="52">
        <v>500</v>
      </c>
      <c r="D91" s="105" t="s">
        <v>436</v>
      </c>
      <c r="E91" s="82">
        <v>820000</v>
      </c>
    </row>
    <row r="92" spans="1:5" ht="85.5" customHeight="1">
      <c r="A92" s="74" t="s">
        <v>337</v>
      </c>
      <c r="B92" s="60" t="s">
        <v>335</v>
      </c>
      <c r="C92" s="52"/>
      <c r="D92" s="108" t="s">
        <v>439</v>
      </c>
      <c r="E92" s="82">
        <f>E93</f>
        <v>5780277.8399999999</v>
      </c>
    </row>
    <row r="93" spans="1:5" ht="75.75" customHeight="1">
      <c r="A93" s="73" t="s">
        <v>338</v>
      </c>
      <c r="B93" s="75" t="s">
        <v>339</v>
      </c>
      <c r="C93" s="52"/>
      <c r="D93" s="52"/>
      <c r="E93" s="82">
        <f>E94+E95</f>
        <v>5780277.8399999999</v>
      </c>
    </row>
    <row r="94" spans="1:5" ht="38.25" customHeight="1">
      <c r="A94" s="73" t="s">
        <v>348</v>
      </c>
      <c r="B94" s="99" t="s">
        <v>340</v>
      </c>
      <c r="C94" s="91">
        <v>800</v>
      </c>
      <c r="D94" s="108"/>
      <c r="E94" s="92">
        <v>3000000</v>
      </c>
    </row>
    <row r="95" spans="1:5" ht="38.25" customHeight="1">
      <c r="A95" s="9" t="s">
        <v>401</v>
      </c>
      <c r="B95" s="8" t="s">
        <v>402</v>
      </c>
      <c r="C95" s="109"/>
      <c r="D95" s="91"/>
      <c r="E95" s="92">
        <f>E96</f>
        <v>2780277.84</v>
      </c>
    </row>
    <row r="96" spans="1:5" ht="57" customHeight="1">
      <c r="A96" s="9" t="s">
        <v>443</v>
      </c>
      <c r="B96" s="8" t="s">
        <v>403</v>
      </c>
      <c r="C96" s="109">
        <v>200</v>
      </c>
      <c r="D96" s="108" t="s">
        <v>439</v>
      </c>
      <c r="E96" s="92">
        <v>2780277.84</v>
      </c>
    </row>
    <row r="97" spans="1:5" ht="56.25">
      <c r="A97" s="18" t="s">
        <v>7</v>
      </c>
      <c r="B97" s="19" t="s">
        <v>100</v>
      </c>
      <c r="C97" s="55"/>
      <c r="D97" s="111"/>
      <c r="E97" s="89">
        <f>E98</f>
        <v>1130718.95</v>
      </c>
    </row>
    <row r="98" spans="1:5" ht="56.25">
      <c r="A98" s="36" t="s">
        <v>101</v>
      </c>
      <c r="B98" s="8" t="s">
        <v>102</v>
      </c>
      <c r="C98" s="52"/>
      <c r="D98" s="52"/>
      <c r="E98" s="87">
        <f>SUM(E100:E105)</f>
        <v>1130718.95</v>
      </c>
    </row>
    <row r="99" spans="1:5" ht="56.25">
      <c r="A99" s="29" t="s">
        <v>103</v>
      </c>
      <c r="B99" s="8" t="s">
        <v>104</v>
      </c>
      <c r="C99" s="52"/>
      <c r="D99" s="52"/>
      <c r="E99" s="87">
        <f>SUM(E100:E105)</f>
        <v>1130718.95</v>
      </c>
    </row>
    <row r="100" spans="1:5" ht="75">
      <c r="A100" s="9" t="s">
        <v>199</v>
      </c>
      <c r="B100" s="8" t="s">
        <v>105</v>
      </c>
      <c r="C100" s="79">
        <v>200</v>
      </c>
      <c r="D100" s="79"/>
      <c r="E100" s="87">
        <v>50000</v>
      </c>
    </row>
    <row r="101" spans="1:5" ht="75">
      <c r="A101" s="9" t="s">
        <v>264</v>
      </c>
      <c r="B101" s="8" t="s">
        <v>265</v>
      </c>
      <c r="C101" s="79">
        <v>200</v>
      </c>
      <c r="D101" s="79"/>
      <c r="E101" s="87">
        <v>350000</v>
      </c>
    </row>
    <row r="102" spans="1:5" ht="112.5">
      <c r="A102" s="9" t="s">
        <v>234</v>
      </c>
      <c r="B102" s="8" t="s">
        <v>233</v>
      </c>
      <c r="C102" s="79">
        <v>500</v>
      </c>
      <c r="D102" s="112"/>
      <c r="E102" s="87">
        <v>466000</v>
      </c>
    </row>
    <row r="103" spans="1:5" ht="93.75">
      <c r="A103" s="16" t="s">
        <v>235</v>
      </c>
      <c r="B103" s="44" t="s">
        <v>238</v>
      </c>
      <c r="C103" s="52">
        <v>500</v>
      </c>
      <c r="D103" s="52"/>
      <c r="E103" s="82">
        <v>32000</v>
      </c>
    </row>
    <row r="104" spans="1:5" ht="94.5" customHeight="1">
      <c r="A104" s="17" t="s">
        <v>420</v>
      </c>
      <c r="B104" s="8" t="s">
        <v>106</v>
      </c>
      <c r="C104" s="72">
        <v>200</v>
      </c>
      <c r="D104" s="72"/>
      <c r="E104" s="82">
        <v>22130.95</v>
      </c>
    </row>
    <row r="105" spans="1:5" ht="153" customHeight="1">
      <c r="A105" s="45" t="s">
        <v>302</v>
      </c>
      <c r="B105" s="8" t="s">
        <v>303</v>
      </c>
      <c r="C105" s="72">
        <v>200</v>
      </c>
      <c r="D105" s="72"/>
      <c r="E105" s="82">
        <v>210588</v>
      </c>
    </row>
    <row r="106" spans="1:5" ht="96.75" customHeight="1">
      <c r="A106" s="45" t="s">
        <v>387</v>
      </c>
      <c r="B106" s="8" t="s">
        <v>388</v>
      </c>
      <c r="C106" s="79">
        <v>200</v>
      </c>
      <c r="D106" s="79"/>
      <c r="E106" s="87"/>
    </row>
    <row r="107" spans="1:5" ht="56.25">
      <c r="A107" s="43" t="s">
        <v>8</v>
      </c>
      <c r="B107" s="19" t="s">
        <v>107</v>
      </c>
      <c r="C107" s="71"/>
      <c r="D107" s="110"/>
      <c r="E107" s="88">
        <f>E108+E113</f>
        <v>3088715.6</v>
      </c>
    </row>
    <row r="108" spans="1:5" ht="34.5" customHeight="1">
      <c r="A108" s="38" t="s">
        <v>186</v>
      </c>
      <c r="B108" s="8" t="s">
        <v>108</v>
      </c>
      <c r="C108" s="72"/>
      <c r="D108" s="72"/>
      <c r="E108" s="86">
        <f>E109</f>
        <v>261000</v>
      </c>
    </row>
    <row r="109" spans="1:5" ht="34.5" customHeight="1">
      <c r="A109" s="13" t="s">
        <v>109</v>
      </c>
      <c r="B109" s="8" t="s">
        <v>110</v>
      </c>
      <c r="C109" s="72"/>
      <c r="D109" s="72"/>
      <c r="E109" s="86">
        <f>E110+E112+E111</f>
        <v>261000</v>
      </c>
    </row>
    <row r="110" spans="1:5" ht="75">
      <c r="A110" s="17" t="s">
        <v>200</v>
      </c>
      <c r="B110" s="21" t="s">
        <v>345</v>
      </c>
      <c r="C110" s="72">
        <v>200</v>
      </c>
      <c r="D110" s="72"/>
      <c r="E110" s="82">
        <v>44253</v>
      </c>
    </row>
    <row r="111" spans="1:5" ht="93.75">
      <c r="A111" s="45" t="s">
        <v>360</v>
      </c>
      <c r="B111" s="21" t="s">
        <v>345</v>
      </c>
      <c r="C111" s="72">
        <v>600</v>
      </c>
      <c r="D111" s="72"/>
      <c r="E111" s="82">
        <v>211000</v>
      </c>
    </row>
    <row r="112" spans="1:5" ht="56.25">
      <c r="A112" s="45" t="s">
        <v>336</v>
      </c>
      <c r="B112" s="21" t="s">
        <v>346</v>
      </c>
      <c r="C112" s="72">
        <v>300</v>
      </c>
      <c r="D112" s="72"/>
      <c r="E112" s="82">
        <v>5747</v>
      </c>
    </row>
    <row r="113" spans="1:5" ht="37.5">
      <c r="A113" s="38" t="s">
        <v>215</v>
      </c>
      <c r="B113" s="21" t="s">
        <v>216</v>
      </c>
      <c r="C113" s="72"/>
      <c r="D113" s="72"/>
      <c r="E113" s="82">
        <f>E114+E119</f>
        <v>2827715.6</v>
      </c>
    </row>
    <row r="114" spans="1:5" ht="37.5">
      <c r="A114" s="17" t="s">
        <v>218</v>
      </c>
      <c r="B114" s="8" t="s">
        <v>217</v>
      </c>
      <c r="C114" s="72"/>
      <c r="D114" s="72"/>
      <c r="E114" s="82">
        <f>SUM(E115:E118)</f>
        <v>658754.6</v>
      </c>
    </row>
    <row r="115" spans="1:5" ht="75">
      <c r="A115" s="17" t="s">
        <v>222</v>
      </c>
      <c r="B115" s="21" t="s">
        <v>347</v>
      </c>
      <c r="C115" s="72">
        <v>600</v>
      </c>
      <c r="D115" s="106"/>
      <c r="E115" s="82">
        <v>426636.4</v>
      </c>
    </row>
    <row r="116" spans="1:5" ht="112.5" customHeight="1">
      <c r="A116" s="17" t="s">
        <v>246</v>
      </c>
      <c r="B116" s="21" t="s">
        <v>236</v>
      </c>
      <c r="C116" s="72">
        <v>600</v>
      </c>
      <c r="D116" s="72"/>
      <c r="E116" s="82">
        <v>193703</v>
      </c>
    </row>
    <row r="117" spans="1:5" ht="92.25" customHeight="1">
      <c r="A117" s="17" t="s">
        <v>412</v>
      </c>
      <c r="B117" s="59" t="s">
        <v>313</v>
      </c>
      <c r="C117" s="72">
        <v>600</v>
      </c>
      <c r="D117" s="106"/>
      <c r="E117" s="82">
        <v>1956.6</v>
      </c>
    </row>
    <row r="118" spans="1:5" ht="92.25" customHeight="1">
      <c r="A118" s="7" t="s">
        <v>423</v>
      </c>
      <c r="B118" s="59" t="s">
        <v>404</v>
      </c>
      <c r="C118" s="72">
        <v>600</v>
      </c>
      <c r="D118" s="106"/>
      <c r="E118" s="82">
        <v>36458.6</v>
      </c>
    </row>
    <row r="119" spans="1:5" ht="72.75" customHeight="1">
      <c r="A119" s="17" t="s">
        <v>247</v>
      </c>
      <c r="B119" s="59" t="s">
        <v>248</v>
      </c>
      <c r="C119" s="72"/>
      <c r="D119" s="72"/>
      <c r="E119" s="82">
        <f>SUM(E120:E122)</f>
        <v>2168961</v>
      </c>
    </row>
    <row r="120" spans="1:5" ht="115.5" customHeight="1">
      <c r="A120" s="17" t="s">
        <v>219</v>
      </c>
      <c r="B120" s="59" t="s">
        <v>249</v>
      </c>
      <c r="C120" s="72">
        <v>600</v>
      </c>
      <c r="D120" s="72"/>
      <c r="E120" s="82">
        <v>1445633.6</v>
      </c>
    </row>
    <row r="121" spans="1:5" ht="100.5" customHeight="1">
      <c r="A121" s="17" t="s">
        <v>412</v>
      </c>
      <c r="B121" s="59" t="s">
        <v>250</v>
      </c>
      <c r="C121" s="72">
        <v>600</v>
      </c>
      <c r="D121" s="72"/>
      <c r="E121" s="82">
        <v>36166.400000000001</v>
      </c>
    </row>
    <row r="122" spans="1:5" ht="99" customHeight="1">
      <c r="A122" s="17" t="s">
        <v>372</v>
      </c>
      <c r="B122" s="59" t="s">
        <v>251</v>
      </c>
      <c r="C122" s="72">
        <v>600</v>
      </c>
      <c r="D122" s="72"/>
      <c r="E122" s="82">
        <v>687161</v>
      </c>
    </row>
    <row r="123" spans="1:5" ht="75">
      <c r="A123" s="18" t="s">
        <v>9</v>
      </c>
      <c r="B123" s="19" t="s">
        <v>111</v>
      </c>
      <c r="C123" s="72"/>
      <c r="D123" s="110"/>
      <c r="E123" s="88">
        <f>E124+E128</f>
        <v>11055296.130000001</v>
      </c>
    </row>
    <row r="124" spans="1:5" ht="57.75" customHeight="1">
      <c r="A124" s="36" t="s">
        <v>223</v>
      </c>
      <c r="B124" s="8" t="s">
        <v>112</v>
      </c>
      <c r="C124" s="52"/>
      <c r="D124" s="52"/>
      <c r="E124" s="86">
        <f>E125</f>
        <v>5575296.1300000008</v>
      </c>
    </row>
    <row r="125" spans="1:5" ht="57.75" customHeight="1">
      <c r="A125" s="29" t="s">
        <v>224</v>
      </c>
      <c r="B125" s="8" t="s">
        <v>113</v>
      </c>
      <c r="C125" s="52"/>
      <c r="D125" s="52"/>
      <c r="E125" s="86">
        <f>SUM(E126:E127)</f>
        <v>5575296.1300000008</v>
      </c>
    </row>
    <row r="126" spans="1:5" ht="77.25" customHeight="1">
      <c r="A126" s="22" t="s">
        <v>369</v>
      </c>
      <c r="B126" s="8" t="s">
        <v>370</v>
      </c>
      <c r="C126" s="52">
        <v>200</v>
      </c>
      <c r="D126" s="52">
        <v>-3000000</v>
      </c>
      <c r="E126" s="86">
        <v>687294.98</v>
      </c>
    </row>
    <row r="127" spans="1:5" ht="93.75">
      <c r="A127" s="94" t="s">
        <v>371</v>
      </c>
      <c r="B127" s="8" t="s">
        <v>358</v>
      </c>
      <c r="C127" s="52">
        <v>200</v>
      </c>
      <c r="D127" s="105"/>
      <c r="E127" s="82">
        <v>4888001.1500000004</v>
      </c>
    </row>
    <row r="128" spans="1:5" ht="38.25" customHeight="1">
      <c r="A128" s="36" t="s">
        <v>187</v>
      </c>
      <c r="B128" s="8" t="s">
        <v>114</v>
      </c>
      <c r="C128" s="52"/>
      <c r="D128" s="52"/>
      <c r="E128" s="86">
        <f>E129</f>
        <v>5480000</v>
      </c>
    </row>
    <row r="129" spans="1:5" ht="38.25" customHeight="1">
      <c r="A129" s="33" t="s">
        <v>115</v>
      </c>
      <c r="B129" s="8" t="s">
        <v>116</v>
      </c>
      <c r="C129" s="52"/>
      <c r="D129" s="52"/>
      <c r="E129" s="86">
        <f>E130</f>
        <v>5480000</v>
      </c>
    </row>
    <row r="130" spans="1:5" ht="111" customHeight="1">
      <c r="A130" s="22" t="s">
        <v>225</v>
      </c>
      <c r="B130" s="8" t="s">
        <v>117</v>
      </c>
      <c r="C130" s="52">
        <v>500</v>
      </c>
      <c r="D130" s="105" t="s">
        <v>437</v>
      </c>
      <c r="E130" s="82">
        <v>5480000</v>
      </c>
    </row>
    <row r="131" spans="1:5" ht="56.25">
      <c r="A131" s="18" t="s">
        <v>10</v>
      </c>
      <c r="B131" s="19" t="s">
        <v>118</v>
      </c>
      <c r="C131" s="55"/>
      <c r="D131" s="111"/>
      <c r="E131" s="88">
        <f>E132+E135+E138+E142</f>
        <v>280000</v>
      </c>
    </row>
    <row r="132" spans="1:5" ht="56.25">
      <c r="A132" s="39" t="s">
        <v>119</v>
      </c>
      <c r="B132" s="8" t="s">
        <v>210</v>
      </c>
      <c r="C132" s="72"/>
      <c r="D132" s="72"/>
      <c r="E132" s="82">
        <f>E133</f>
        <v>30000</v>
      </c>
    </row>
    <row r="133" spans="1:5" ht="56.25">
      <c r="A133" s="20" t="s">
        <v>121</v>
      </c>
      <c r="B133" s="8" t="s">
        <v>211</v>
      </c>
      <c r="C133" s="52"/>
      <c r="D133" s="52"/>
      <c r="E133" s="82">
        <f>E134</f>
        <v>30000</v>
      </c>
    </row>
    <row r="134" spans="1:5" ht="72" customHeight="1">
      <c r="A134" s="14" t="s">
        <v>201</v>
      </c>
      <c r="B134" s="8" t="s">
        <v>212</v>
      </c>
      <c r="C134" s="52">
        <v>200</v>
      </c>
      <c r="D134" s="52"/>
      <c r="E134" s="82">
        <v>30000</v>
      </c>
    </row>
    <row r="135" spans="1:5" ht="36" customHeight="1">
      <c r="A135" s="37" t="s">
        <v>123</v>
      </c>
      <c r="B135" s="8" t="s">
        <v>122</v>
      </c>
      <c r="C135" s="71"/>
      <c r="D135" s="71"/>
      <c r="E135" s="82">
        <f>E136</f>
        <v>10000</v>
      </c>
    </row>
    <row r="136" spans="1:5" ht="36" customHeight="1">
      <c r="A136" s="28" t="s">
        <v>124</v>
      </c>
      <c r="B136" s="8" t="s">
        <v>120</v>
      </c>
      <c r="C136" s="71"/>
      <c r="D136" s="71"/>
      <c r="E136" s="82">
        <f>E137</f>
        <v>10000</v>
      </c>
    </row>
    <row r="137" spans="1:5" ht="54" customHeight="1">
      <c r="A137" s="9" t="s">
        <v>202</v>
      </c>
      <c r="B137" s="8" t="s">
        <v>213</v>
      </c>
      <c r="C137" s="72">
        <v>200</v>
      </c>
      <c r="D137" s="72"/>
      <c r="E137" s="82">
        <v>10000</v>
      </c>
    </row>
    <row r="138" spans="1:5" ht="37.5">
      <c r="A138" s="36" t="s">
        <v>127</v>
      </c>
      <c r="B138" s="8" t="s">
        <v>125</v>
      </c>
      <c r="C138" s="72"/>
      <c r="D138" s="106"/>
      <c r="E138" s="82">
        <f>E139</f>
        <v>200000</v>
      </c>
    </row>
    <row r="139" spans="1:5" ht="37.5">
      <c r="A139" s="29" t="s">
        <v>128</v>
      </c>
      <c r="B139" s="8" t="s">
        <v>126</v>
      </c>
      <c r="C139" s="52"/>
      <c r="D139" s="52"/>
      <c r="E139" s="82">
        <f>E140+E141</f>
        <v>200000</v>
      </c>
    </row>
    <row r="140" spans="1:5" ht="37.5">
      <c r="A140" s="14" t="s">
        <v>374</v>
      </c>
      <c r="B140" s="8" t="s">
        <v>214</v>
      </c>
      <c r="C140" s="52">
        <v>800</v>
      </c>
      <c r="D140" s="52"/>
      <c r="E140" s="82">
        <v>150000</v>
      </c>
    </row>
    <row r="141" spans="1:5" ht="56.25">
      <c r="A141" s="14" t="s">
        <v>405</v>
      </c>
      <c r="B141" s="8" t="s">
        <v>214</v>
      </c>
      <c r="C141" s="52">
        <v>200</v>
      </c>
      <c r="D141" s="105"/>
      <c r="E141" s="82">
        <v>50000</v>
      </c>
    </row>
    <row r="142" spans="1:5" ht="37.5">
      <c r="A142" s="36" t="s">
        <v>324</v>
      </c>
      <c r="B142" s="8" t="s">
        <v>327</v>
      </c>
      <c r="C142" s="52"/>
      <c r="D142" s="52"/>
      <c r="E142" s="82">
        <f>E143</f>
        <v>40000</v>
      </c>
    </row>
    <row r="143" spans="1:5" ht="37.5">
      <c r="A143" s="10" t="s">
        <v>328</v>
      </c>
      <c r="B143" s="8" t="s">
        <v>326</v>
      </c>
      <c r="C143" s="52"/>
      <c r="D143" s="52"/>
      <c r="E143" s="82">
        <f>E144+E145</f>
        <v>40000</v>
      </c>
    </row>
    <row r="144" spans="1:5" ht="37.5">
      <c r="A144" s="69" t="s">
        <v>329</v>
      </c>
      <c r="B144" s="8" t="s">
        <v>325</v>
      </c>
      <c r="C144" s="52">
        <v>300</v>
      </c>
      <c r="D144" s="52"/>
      <c r="E144" s="82">
        <v>20000</v>
      </c>
    </row>
    <row r="145" spans="1:5" ht="56.25">
      <c r="A145" s="69" t="s">
        <v>334</v>
      </c>
      <c r="B145" s="8" t="s">
        <v>331</v>
      </c>
      <c r="C145" s="52">
        <v>300</v>
      </c>
      <c r="D145" s="52"/>
      <c r="E145" s="82">
        <v>20000</v>
      </c>
    </row>
    <row r="146" spans="1:5" ht="75.75" customHeight="1">
      <c r="A146" s="18" t="s">
        <v>11</v>
      </c>
      <c r="B146" s="19" t="s">
        <v>129</v>
      </c>
      <c r="C146" s="55"/>
      <c r="D146" s="55">
        <v>-85832</v>
      </c>
      <c r="E146" s="89">
        <f>E147+E157+E160</f>
        <v>30136024.590000004</v>
      </c>
    </row>
    <row r="147" spans="1:5" ht="37.5">
      <c r="A147" s="35" t="s">
        <v>130</v>
      </c>
      <c r="B147" s="8" t="s">
        <v>131</v>
      </c>
      <c r="C147" s="52"/>
      <c r="D147" s="52"/>
      <c r="E147" s="87">
        <f>E148</f>
        <v>29931024.590000004</v>
      </c>
    </row>
    <row r="148" spans="1:5" ht="40.5" customHeight="1">
      <c r="A148" s="9" t="s">
        <v>378</v>
      </c>
      <c r="B148" s="8" t="s">
        <v>132</v>
      </c>
      <c r="C148" s="52"/>
      <c r="D148" s="52"/>
      <c r="E148" s="87">
        <f>SUM(E149:E156)</f>
        <v>29931024.590000004</v>
      </c>
    </row>
    <row r="149" spans="1:5" ht="112.5">
      <c r="A149" s="27" t="s">
        <v>379</v>
      </c>
      <c r="B149" s="8" t="s">
        <v>133</v>
      </c>
      <c r="C149" s="52">
        <v>100</v>
      </c>
      <c r="D149" s="52"/>
      <c r="E149" s="82">
        <v>21854319.5</v>
      </c>
    </row>
    <row r="150" spans="1:5" ht="75">
      <c r="A150" s="27" t="s">
        <v>380</v>
      </c>
      <c r="B150" s="8" t="s">
        <v>133</v>
      </c>
      <c r="C150" s="52">
        <v>200</v>
      </c>
      <c r="D150" s="52">
        <v>-85832</v>
      </c>
      <c r="E150" s="82">
        <v>5398766</v>
      </c>
    </row>
    <row r="151" spans="1:5" ht="55.5" customHeight="1">
      <c r="A151" s="23" t="s">
        <v>381</v>
      </c>
      <c r="B151" s="8" t="s">
        <v>133</v>
      </c>
      <c r="C151" s="52">
        <v>800</v>
      </c>
      <c r="D151" s="52"/>
      <c r="E151" s="82">
        <v>150000</v>
      </c>
    </row>
    <row r="152" spans="1:5" ht="95.25" customHeight="1">
      <c r="A152" s="17" t="s">
        <v>134</v>
      </c>
      <c r="B152" s="21" t="s">
        <v>135</v>
      </c>
      <c r="C152" s="72">
        <v>100</v>
      </c>
      <c r="D152" s="72"/>
      <c r="E152" s="82">
        <v>1899310</v>
      </c>
    </row>
    <row r="153" spans="1:5" ht="132.75" customHeight="1">
      <c r="A153" s="17" t="s">
        <v>188</v>
      </c>
      <c r="B153" s="8" t="s">
        <v>136</v>
      </c>
      <c r="C153" s="72">
        <v>100</v>
      </c>
      <c r="D153" s="72"/>
      <c r="E153" s="82">
        <v>224683.03</v>
      </c>
    </row>
    <row r="154" spans="1:5" ht="112.5">
      <c r="A154" s="14" t="s">
        <v>137</v>
      </c>
      <c r="B154" s="8" t="s">
        <v>138</v>
      </c>
      <c r="C154" s="52">
        <v>100</v>
      </c>
      <c r="D154" s="52"/>
      <c r="E154" s="82">
        <v>372711.26</v>
      </c>
    </row>
    <row r="155" spans="1:5" ht="75">
      <c r="A155" s="14" t="s">
        <v>359</v>
      </c>
      <c r="B155" s="8" t="s">
        <v>138</v>
      </c>
      <c r="C155" s="52">
        <v>200</v>
      </c>
      <c r="D155" s="52"/>
      <c r="E155" s="82">
        <v>26592</v>
      </c>
    </row>
    <row r="156" spans="1:5" ht="59.25" customHeight="1">
      <c r="A156" s="22" t="s">
        <v>203</v>
      </c>
      <c r="B156" s="8" t="s">
        <v>139</v>
      </c>
      <c r="C156" s="52">
        <v>200</v>
      </c>
      <c r="D156" s="52"/>
      <c r="E156" s="82">
        <v>4642.8</v>
      </c>
    </row>
    <row r="157" spans="1:5" ht="37.5">
      <c r="A157" s="40" t="s">
        <v>140</v>
      </c>
      <c r="B157" s="8" t="s">
        <v>141</v>
      </c>
      <c r="C157" s="52"/>
      <c r="D157" s="52"/>
      <c r="E157" s="82">
        <f>E158</f>
        <v>20000</v>
      </c>
    </row>
    <row r="158" spans="1:5" ht="56.25">
      <c r="A158" s="32" t="s">
        <v>142</v>
      </c>
      <c r="B158" s="8" t="s">
        <v>143</v>
      </c>
      <c r="C158" s="52"/>
      <c r="D158" s="52"/>
      <c r="E158" s="82">
        <f>E159</f>
        <v>20000</v>
      </c>
    </row>
    <row r="159" spans="1:5" ht="56.25">
      <c r="A159" s="9" t="s">
        <v>144</v>
      </c>
      <c r="B159" s="8" t="s">
        <v>145</v>
      </c>
      <c r="C159" s="52">
        <v>200</v>
      </c>
      <c r="D159" s="52"/>
      <c r="E159" s="82">
        <v>20000</v>
      </c>
    </row>
    <row r="160" spans="1:5" ht="56.25">
      <c r="A160" s="42" t="s">
        <v>227</v>
      </c>
      <c r="B160" s="8" t="s">
        <v>228</v>
      </c>
      <c r="C160" s="52"/>
      <c r="D160" s="52"/>
      <c r="E160" s="82">
        <f>E161</f>
        <v>185000</v>
      </c>
    </row>
    <row r="161" spans="1:5" ht="56.25">
      <c r="A161" s="9" t="s">
        <v>229</v>
      </c>
      <c r="B161" s="8" t="s">
        <v>230</v>
      </c>
      <c r="C161" s="52"/>
      <c r="D161" s="52"/>
      <c r="E161" s="82">
        <f>E162</f>
        <v>185000</v>
      </c>
    </row>
    <row r="162" spans="1:5" ht="56.25">
      <c r="A162" s="9" t="s">
        <v>231</v>
      </c>
      <c r="B162" s="44" t="s">
        <v>232</v>
      </c>
      <c r="C162" s="52">
        <v>200</v>
      </c>
      <c r="D162" s="52"/>
      <c r="E162" s="82">
        <v>185000</v>
      </c>
    </row>
    <row r="163" spans="1:5" ht="56.25">
      <c r="A163" s="24" t="s">
        <v>12</v>
      </c>
      <c r="B163" s="19" t="s">
        <v>149</v>
      </c>
      <c r="C163" s="52"/>
      <c r="D163" s="52"/>
      <c r="E163" s="88">
        <f>E164+E174+E178+E168+E171+E181</f>
        <v>2704939</v>
      </c>
    </row>
    <row r="164" spans="1:5" ht="56.25">
      <c r="A164" s="36" t="s">
        <v>146</v>
      </c>
      <c r="B164" s="8" t="s">
        <v>147</v>
      </c>
      <c r="C164" s="52"/>
      <c r="D164" s="52"/>
      <c r="E164" s="86">
        <f>E165</f>
        <v>1868500</v>
      </c>
    </row>
    <row r="165" spans="1:5" ht="56.25">
      <c r="A165" s="14" t="s">
        <v>148</v>
      </c>
      <c r="B165" s="8" t="s">
        <v>152</v>
      </c>
      <c r="C165" s="52"/>
      <c r="D165" s="52"/>
      <c r="E165" s="86">
        <f>E166+E167</f>
        <v>1868500</v>
      </c>
    </row>
    <row r="166" spans="1:5" ht="62.25" customHeight="1">
      <c r="A166" s="14" t="s">
        <v>204</v>
      </c>
      <c r="B166" s="8" t="s">
        <v>151</v>
      </c>
      <c r="C166" s="52">
        <v>200</v>
      </c>
      <c r="D166" s="52"/>
      <c r="E166" s="86">
        <v>18500</v>
      </c>
    </row>
    <row r="167" spans="1:5" ht="54" customHeight="1">
      <c r="A167" s="14" t="s">
        <v>150</v>
      </c>
      <c r="B167" s="8" t="s">
        <v>151</v>
      </c>
      <c r="C167" s="52">
        <v>300</v>
      </c>
      <c r="D167" s="52"/>
      <c r="E167" s="82">
        <v>1850000</v>
      </c>
    </row>
    <row r="168" spans="1:5" ht="23.25" customHeight="1">
      <c r="A168" s="57" t="s">
        <v>257</v>
      </c>
      <c r="B168" s="8" t="s">
        <v>259</v>
      </c>
      <c r="C168" s="52"/>
      <c r="D168" s="52"/>
      <c r="E168" s="82">
        <f>E169</f>
        <v>50000</v>
      </c>
    </row>
    <row r="169" spans="1:5" ht="35.25" customHeight="1">
      <c r="A169" s="10" t="s">
        <v>258</v>
      </c>
      <c r="B169" s="8" t="s">
        <v>260</v>
      </c>
      <c r="C169" s="52"/>
      <c r="D169" s="52"/>
      <c r="E169" s="82">
        <f>E170</f>
        <v>50000</v>
      </c>
    </row>
    <row r="170" spans="1:5" ht="54" customHeight="1">
      <c r="A170" s="10" t="s">
        <v>333</v>
      </c>
      <c r="B170" s="8" t="s">
        <v>332</v>
      </c>
      <c r="C170" s="52">
        <v>300</v>
      </c>
      <c r="D170" s="52"/>
      <c r="E170" s="82">
        <v>50000</v>
      </c>
    </row>
    <row r="171" spans="1:5" ht="43.5" customHeight="1">
      <c r="A171" s="56" t="s">
        <v>252</v>
      </c>
      <c r="B171" s="8" t="s">
        <v>253</v>
      </c>
      <c r="C171" s="52"/>
      <c r="D171" s="52"/>
      <c r="E171" s="82">
        <f>E172</f>
        <v>50000</v>
      </c>
    </row>
    <row r="172" spans="1:5" ht="54" customHeight="1">
      <c r="A172" s="14" t="s">
        <v>254</v>
      </c>
      <c r="B172" s="8" t="s">
        <v>255</v>
      </c>
      <c r="C172" s="52"/>
      <c r="D172" s="52"/>
      <c r="E172" s="82">
        <f>E173</f>
        <v>50000</v>
      </c>
    </row>
    <row r="173" spans="1:5" ht="92.25" customHeight="1">
      <c r="A173" s="14" t="s">
        <v>256</v>
      </c>
      <c r="B173" s="8" t="s">
        <v>312</v>
      </c>
      <c r="C173" s="52">
        <v>300</v>
      </c>
      <c r="D173" s="52"/>
      <c r="E173" s="82">
        <v>50000</v>
      </c>
    </row>
    <row r="174" spans="1:5" ht="34.5" customHeight="1">
      <c r="A174" s="41" t="s">
        <v>153</v>
      </c>
      <c r="B174" s="8" t="s">
        <v>156</v>
      </c>
      <c r="C174" s="72"/>
      <c r="D174" s="72"/>
      <c r="E174" s="82">
        <f>E175</f>
        <v>123300</v>
      </c>
    </row>
    <row r="175" spans="1:5" ht="34.5" customHeight="1">
      <c r="A175" s="16" t="s">
        <v>155</v>
      </c>
      <c r="B175" s="8" t="s">
        <v>154</v>
      </c>
      <c r="C175" s="72"/>
      <c r="D175" s="72"/>
      <c r="E175" s="82">
        <f>E176+E177</f>
        <v>123300</v>
      </c>
    </row>
    <row r="176" spans="1:5" ht="56.25">
      <c r="A176" s="16" t="s">
        <v>205</v>
      </c>
      <c r="B176" s="21" t="s">
        <v>157</v>
      </c>
      <c r="C176" s="72">
        <v>200</v>
      </c>
      <c r="D176" s="72"/>
      <c r="E176" s="82">
        <v>23300</v>
      </c>
    </row>
    <row r="177" spans="1:5" ht="56.25">
      <c r="A177" s="16" t="s">
        <v>361</v>
      </c>
      <c r="B177" s="21" t="s">
        <v>362</v>
      </c>
      <c r="C177" s="72">
        <v>800</v>
      </c>
      <c r="D177" s="72"/>
      <c r="E177" s="82">
        <v>100000</v>
      </c>
    </row>
    <row r="178" spans="1:5" ht="41.25" customHeight="1">
      <c r="A178" s="36" t="s">
        <v>158</v>
      </c>
      <c r="B178" s="8" t="s">
        <v>159</v>
      </c>
      <c r="C178" s="72"/>
      <c r="D178" s="72"/>
      <c r="E178" s="82">
        <f>E179</f>
        <v>23000</v>
      </c>
    </row>
    <row r="179" spans="1:5" ht="54.75" customHeight="1">
      <c r="A179" s="14" t="s">
        <v>160</v>
      </c>
      <c r="B179" s="8" t="s">
        <v>406</v>
      </c>
      <c r="C179" s="52"/>
      <c r="D179" s="52"/>
      <c r="E179" s="82">
        <f>E180</f>
        <v>23000</v>
      </c>
    </row>
    <row r="180" spans="1:5" ht="77.25" customHeight="1">
      <c r="A180" s="14" t="s">
        <v>407</v>
      </c>
      <c r="B180" s="8" t="s">
        <v>394</v>
      </c>
      <c r="C180" s="52">
        <v>300</v>
      </c>
      <c r="D180" s="52"/>
      <c r="E180" s="82">
        <v>23000</v>
      </c>
    </row>
    <row r="181" spans="1:5" ht="54.75" customHeight="1">
      <c r="A181" s="36" t="s">
        <v>349</v>
      </c>
      <c r="B181" s="8" t="s">
        <v>350</v>
      </c>
      <c r="C181" s="52"/>
      <c r="D181" s="52"/>
      <c r="E181" s="82">
        <f>E182</f>
        <v>590139</v>
      </c>
    </row>
    <row r="182" spans="1:5" ht="54.75" customHeight="1">
      <c r="A182" s="14" t="s">
        <v>351</v>
      </c>
      <c r="B182" s="8" t="s">
        <v>352</v>
      </c>
      <c r="C182" s="52"/>
      <c r="D182" s="52"/>
      <c r="E182" s="82">
        <f>E183</f>
        <v>590139</v>
      </c>
    </row>
    <row r="183" spans="1:5" ht="77.25" customHeight="1">
      <c r="A183" s="14" t="s">
        <v>353</v>
      </c>
      <c r="B183" s="8" t="s">
        <v>354</v>
      </c>
      <c r="C183" s="52">
        <v>400</v>
      </c>
      <c r="D183" s="52"/>
      <c r="E183" s="82">
        <v>590139</v>
      </c>
    </row>
    <row r="184" spans="1:5" ht="78.75" customHeight="1">
      <c r="A184" s="24" t="s">
        <v>13</v>
      </c>
      <c r="B184" s="19" t="s">
        <v>161</v>
      </c>
      <c r="C184" s="72"/>
      <c r="D184" s="72"/>
      <c r="E184" s="88">
        <f t="shared" ref="E184:E186" si="0">E185</f>
        <v>30000</v>
      </c>
    </row>
    <row r="185" spans="1:5" ht="36.75" customHeight="1">
      <c r="A185" s="42" t="s">
        <v>162</v>
      </c>
      <c r="B185" s="8" t="s">
        <v>163</v>
      </c>
      <c r="C185" s="72"/>
      <c r="D185" s="72"/>
      <c r="E185" s="82">
        <f t="shared" si="0"/>
        <v>30000</v>
      </c>
    </row>
    <row r="186" spans="1:5" ht="36.75" customHeight="1">
      <c r="A186" s="9" t="s">
        <v>164</v>
      </c>
      <c r="B186" s="8" t="s">
        <v>165</v>
      </c>
      <c r="C186" s="72"/>
      <c r="D186" s="72"/>
      <c r="E186" s="82">
        <f t="shared" si="0"/>
        <v>30000</v>
      </c>
    </row>
    <row r="187" spans="1:5" ht="54" customHeight="1">
      <c r="A187" s="9" t="s">
        <v>206</v>
      </c>
      <c r="B187" s="8" t="s">
        <v>166</v>
      </c>
      <c r="C187" s="72">
        <v>200</v>
      </c>
      <c r="D187" s="72"/>
      <c r="E187" s="82">
        <v>30000</v>
      </c>
    </row>
    <row r="188" spans="1:5" ht="75">
      <c r="A188" s="18" t="s">
        <v>14</v>
      </c>
      <c r="B188" s="19" t="s">
        <v>167</v>
      </c>
      <c r="C188" s="72"/>
      <c r="D188" s="106"/>
      <c r="E188" s="88">
        <f>E189+E192+E195</f>
        <v>1591870</v>
      </c>
    </row>
    <row r="189" spans="1:5" ht="75">
      <c r="A189" s="36" t="s">
        <v>168</v>
      </c>
      <c r="B189" s="8" t="s">
        <v>169</v>
      </c>
      <c r="C189" s="52"/>
      <c r="D189" s="52"/>
      <c r="E189" s="82">
        <f>E190</f>
        <v>25000</v>
      </c>
    </row>
    <row r="190" spans="1:5" ht="75">
      <c r="A190" s="22" t="s">
        <v>170</v>
      </c>
      <c r="B190" s="8" t="s">
        <v>171</v>
      </c>
      <c r="C190" s="52"/>
      <c r="D190" s="52"/>
      <c r="E190" s="82">
        <f>E191</f>
        <v>25000</v>
      </c>
    </row>
    <row r="191" spans="1:5" ht="109.5" customHeight="1">
      <c r="A191" s="22" t="s">
        <v>207</v>
      </c>
      <c r="B191" s="8" t="s">
        <v>172</v>
      </c>
      <c r="C191" s="52">
        <v>200</v>
      </c>
      <c r="D191" s="52"/>
      <c r="E191" s="82">
        <v>25000</v>
      </c>
    </row>
    <row r="192" spans="1:5" ht="93" customHeight="1">
      <c r="A192" s="35" t="s">
        <v>279</v>
      </c>
      <c r="B192" s="8" t="s">
        <v>280</v>
      </c>
      <c r="C192" s="52"/>
      <c r="D192" s="52"/>
      <c r="E192" s="82">
        <f>E193</f>
        <v>22000</v>
      </c>
    </row>
    <row r="193" spans="1:5" ht="95.25" customHeight="1">
      <c r="A193" s="9" t="s">
        <v>281</v>
      </c>
      <c r="B193" s="8" t="s">
        <v>282</v>
      </c>
      <c r="C193" s="52"/>
      <c r="D193" s="52"/>
      <c r="E193" s="82">
        <f>E194</f>
        <v>22000</v>
      </c>
    </row>
    <row r="194" spans="1:5" ht="117" customHeight="1">
      <c r="A194" s="62" t="s">
        <v>269</v>
      </c>
      <c r="B194" s="8" t="s">
        <v>278</v>
      </c>
      <c r="C194" s="52">
        <v>200</v>
      </c>
      <c r="D194" s="52"/>
      <c r="E194" s="82">
        <v>22000</v>
      </c>
    </row>
    <row r="195" spans="1:5" ht="42" customHeight="1">
      <c r="A195" s="63" t="s">
        <v>270</v>
      </c>
      <c r="B195" s="61" t="s">
        <v>275</v>
      </c>
      <c r="C195" s="52"/>
      <c r="D195" s="52"/>
      <c r="E195" s="82">
        <f>E196</f>
        <v>1544870</v>
      </c>
    </row>
    <row r="196" spans="1:5" ht="60" customHeight="1">
      <c r="A196" s="65" t="s">
        <v>271</v>
      </c>
      <c r="B196" s="61" t="s">
        <v>276</v>
      </c>
      <c r="C196" s="52"/>
      <c r="D196" s="52"/>
      <c r="E196" s="82">
        <f>E197</f>
        <v>1544870</v>
      </c>
    </row>
    <row r="197" spans="1:5" ht="27" customHeight="1">
      <c r="A197" s="65" t="s">
        <v>272</v>
      </c>
      <c r="B197" s="61" t="s">
        <v>276</v>
      </c>
      <c r="C197" s="52"/>
      <c r="D197" s="52"/>
      <c r="E197" s="82">
        <f>E198+E199</f>
        <v>1544870</v>
      </c>
    </row>
    <row r="198" spans="1:5" ht="102" customHeight="1">
      <c r="A198" s="65" t="s">
        <v>273</v>
      </c>
      <c r="B198" s="61" t="s">
        <v>277</v>
      </c>
      <c r="C198" s="52">
        <v>100</v>
      </c>
      <c r="D198" s="105"/>
      <c r="E198" s="82">
        <v>1315990</v>
      </c>
    </row>
    <row r="199" spans="1:5" ht="61.5" customHeight="1">
      <c r="A199" s="65" t="s">
        <v>274</v>
      </c>
      <c r="B199" s="61" t="s">
        <v>277</v>
      </c>
      <c r="C199" s="52">
        <v>200</v>
      </c>
      <c r="D199" s="105"/>
      <c r="E199" s="82">
        <v>228880</v>
      </c>
    </row>
    <row r="200" spans="1:5" ht="56.25">
      <c r="A200" s="64" t="s">
        <v>15</v>
      </c>
      <c r="B200" s="19" t="s">
        <v>173</v>
      </c>
      <c r="C200" s="55"/>
      <c r="D200" s="55"/>
      <c r="E200" s="88">
        <f>E202</f>
        <v>200000</v>
      </c>
    </row>
    <row r="201" spans="1:5" ht="37.5">
      <c r="A201" s="36" t="s">
        <v>174</v>
      </c>
      <c r="B201" s="8" t="s">
        <v>175</v>
      </c>
      <c r="C201" s="52"/>
      <c r="D201" s="52"/>
      <c r="E201" s="82">
        <f>E202</f>
        <v>200000</v>
      </c>
    </row>
    <row r="202" spans="1:5" ht="24" customHeight="1">
      <c r="A202" s="22" t="s">
        <v>176</v>
      </c>
      <c r="B202" s="8" t="s">
        <v>177</v>
      </c>
      <c r="C202" s="52"/>
      <c r="D202" s="52"/>
      <c r="E202" s="82">
        <f>E203</f>
        <v>200000</v>
      </c>
    </row>
    <row r="203" spans="1:5" ht="37.5">
      <c r="A203" s="22" t="s">
        <v>237</v>
      </c>
      <c r="B203" s="8" t="s">
        <v>178</v>
      </c>
      <c r="C203" s="52">
        <v>800</v>
      </c>
      <c r="D203" s="52"/>
      <c r="E203" s="82">
        <v>200000</v>
      </c>
    </row>
    <row r="204" spans="1:5" ht="75" customHeight="1">
      <c r="A204" s="43" t="s">
        <v>283</v>
      </c>
      <c r="B204" s="54" t="s">
        <v>239</v>
      </c>
      <c r="C204" s="55"/>
      <c r="D204" s="55"/>
      <c r="E204" s="84">
        <f t="shared" ref="E204:E206" si="1">E205</f>
        <v>46000</v>
      </c>
    </row>
    <row r="205" spans="1:5" ht="43.5" customHeight="1">
      <c r="A205" s="35" t="s">
        <v>240</v>
      </c>
      <c r="B205" s="8" t="s">
        <v>241</v>
      </c>
      <c r="C205" s="52"/>
      <c r="D205" s="52"/>
      <c r="E205" s="82">
        <f t="shared" si="1"/>
        <v>46000</v>
      </c>
    </row>
    <row r="206" spans="1:5" ht="59.25" customHeight="1">
      <c r="A206" s="53" t="s">
        <v>242</v>
      </c>
      <c r="B206" s="8" t="s">
        <v>243</v>
      </c>
      <c r="C206" s="52"/>
      <c r="D206" s="52"/>
      <c r="E206" s="82">
        <f t="shared" si="1"/>
        <v>46000</v>
      </c>
    </row>
    <row r="207" spans="1:5" ht="58.5" customHeight="1">
      <c r="A207" s="53" t="s">
        <v>244</v>
      </c>
      <c r="B207" s="8" t="s">
        <v>245</v>
      </c>
      <c r="C207" s="52">
        <v>300</v>
      </c>
      <c r="D207" s="52"/>
      <c r="E207" s="82">
        <v>46000</v>
      </c>
    </row>
    <row r="208" spans="1:5" ht="58.5" customHeight="1">
      <c r="A208" s="66" t="s">
        <v>284</v>
      </c>
      <c r="B208" s="19" t="s">
        <v>287</v>
      </c>
      <c r="C208" s="55"/>
      <c r="D208" s="111"/>
      <c r="E208" s="84">
        <f t="shared" ref="E208" si="2">E209</f>
        <v>2783832.9</v>
      </c>
    </row>
    <row r="209" spans="1:5" ht="37.5" customHeight="1">
      <c r="A209" s="67" t="s">
        <v>285</v>
      </c>
      <c r="B209" s="8" t="s">
        <v>288</v>
      </c>
      <c r="C209" s="52"/>
      <c r="D209" s="52"/>
      <c r="E209" s="82">
        <f>E210</f>
        <v>2783832.9</v>
      </c>
    </row>
    <row r="210" spans="1:5" ht="39" customHeight="1">
      <c r="A210" s="53" t="s">
        <v>286</v>
      </c>
      <c r="B210" s="8" t="s">
        <v>289</v>
      </c>
      <c r="C210" s="52"/>
      <c r="D210" s="52"/>
      <c r="E210" s="82">
        <f>E211</f>
        <v>2783832.9</v>
      </c>
    </row>
    <row r="211" spans="1:5" ht="59.25" customHeight="1">
      <c r="A211" s="53" t="s">
        <v>301</v>
      </c>
      <c r="B211" s="8" t="s">
        <v>290</v>
      </c>
      <c r="C211" s="52">
        <v>200</v>
      </c>
      <c r="D211" s="105"/>
      <c r="E211" s="82">
        <v>2783832.9</v>
      </c>
    </row>
    <row r="212" spans="1:5" ht="54.75" customHeight="1">
      <c r="A212" s="66" t="s">
        <v>295</v>
      </c>
      <c r="B212" s="19" t="s">
        <v>291</v>
      </c>
      <c r="C212" s="55"/>
      <c r="D212" s="55"/>
      <c r="E212" s="84">
        <f t="shared" ref="E212:E214" si="3">E213</f>
        <v>236000</v>
      </c>
    </row>
    <row r="213" spans="1:5" ht="82.5" customHeight="1">
      <c r="A213" s="67" t="s">
        <v>296</v>
      </c>
      <c r="B213" s="8" t="s">
        <v>292</v>
      </c>
      <c r="C213" s="52"/>
      <c r="D213" s="52"/>
      <c r="E213" s="82">
        <f t="shared" si="3"/>
        <v>236000</v>
      </c>
    </row>
    <row r="214" spans="1:5" ht="76.5" customHeight="1">
      <c r="A214" s="53" t="s">
        <v>297</v>
      </c>
      <c r="B214" s="8" t="s">
        <v>293</v>
      </c>
      <c r="C214" s="52"/>
      <c r="D214" s="52"/>
      <c r="E214" s="82">
        <f t="shared" si="3"/>
        <v>236000</v>
      </c>
    </row>
    <row r="215" spans="1:5" ht="80.25" customHeight="1">
      <c r="A215" s="53" t="s">
        <v>300</v>
      </c>
      <c r="B215" s="8" t="s">
        <v>294</v>
      </c>
      <c r="C215" s="52">
        <v>200</v>
      </c>
      <c r="D215" s="52"/>
      <c r="E215" s="82">
        <v>236000</v>
      </c>
    </row>
    <row r="216" spans="1:5" ht="80.25" customHeight="1">
      <c r="A216" s="66" t="s">
        <v>304</v>
      </c>
      <c r="B216" s="19" t="s">
        <v>308</v>
      </c>
      <c r="C216" s="55"/>
      <c r="D216" s="55"/>
      <c r="E216" s="84">
        <f t="shared" ref="E216:E218" si="4">E217</f>
        <v>0</v>
      </c>
    </row>
    <row r="217" spans="1:5" ht="53.25" customHeight="1">
      <c r="A217" s="67" t="s">
        <v>305</v>
      </c>
      <c r="B217" s="8" t="s">
        <v>309</v>
      </c>
      <c r="C217" s="52"/>
      <c r="D217" s="52"/>
      <c r="E217" s="82">
        <f t="shared" si="4"/>
        <v>0</v>
      </c>
    </row>
    <row r="218" spans="1:5" ht="53.25" customHeight="1">
      <c r="A218" s="53" t="s">
        <v>306</v>
      </c>
      <c r="B218" s="8" t="s">
        <v>310</v>
      </c>
      <c r="C218" s="52"/>
      <c r="D218" s="52"/>
      <c r="E218" s="82">
        <f t="shared" si="4"/>
        <v>0</v>
      </c>
    </row>
    <row r="219" spans="1:5" ht="71.25" customHeight="1">
      <c r="A219" s="53" t="s">
        <v>307</v>
      </c>
      <c r="B219" s="8" t="s">
        <v>311</v>
      </c>
      <c r="C219" s="52">
        <v>200</v>
      </c>
      <c r="D219" s="52"/>
      <c r="E219" s="82"/>
    </row>
    <row r="220" spans="1:5" ht="71.25" customHeight="1">
      <c r="A220" s="66" t="s">
        <v>315</v>
      </c>
      <c r="B220" s="19" t="s">
        <v>319</v>
      </c>
      <c r="C220" s="55"/>
      <c r="D220" s="55"/>
      <c r="E220" s="84">
        <f t="shared" ref="E220:E222" si="5">E221</f>
        <v>18500</v>
      </c>
    </row>
    <row r="221" spans="1:5" ht="59.25" customHeight="1">
      <c r="A221" s="67" t="s">
        <v>316</v>
      </c>
      <c r="B221" s="8" t="s">
        <v>320</v>
      </c>
      <c r="C221" s="52"/>
      <c r="D221" s="52"/>
      <c r="E221" s="82">
        <f t="shared" si="5"/>
        <v>18500</v>
      </c>
    </row>
    <row r="222" spans="1:5" ht="60.75" customHeight="1">
      <c r="A222" s="53" t="s">
        <v>317</v>
      </c>
      <c r="B222" s="8" t="s">
        <v>321</v>
      </c>
      <c r="C222" s="52"/>
      <c r="D222" s="52"/>
      <c r="E222" s="82">
        <f t="shared" si="5"/>
        <v>18500</v>
      </c>
    </row>
    <row r="223" spans="1:5" ht="35.25" customHeight="1">
      <c r="A223" s="29" t="s">
        <v>318</v>
      </c>
      <c r="B223" s="8" t="s">
        <v>322</v>
      </c>
      <c r="C223" s="52">
        <v>200</v>
      </c>
      <c r="D223" s="52"/>
      <c r="E223" s="82">
        <v>18500</v>
      </c>
    </row>
    <row r="224" spans="1:5" ht="56.25">
      <c r="A224" s="30" t="s">
        <v>16</v>
      </c>
      <c r="B224" s="19" t="s">
        <v>179</v>
      </c>
      <c r="C224" s="55"/>
      <c r="D224" s="55"/>
      <c r="E224" s="84">
        <f>SUM(E225:E230)</f>
        <v>1020251.55</v>
      </c>
    </row>
    <row r="225" spans="1:5" ht="54.75" customHeight="1">
      <c r="A225" s="14" t="s">
        <v>180</v>
      </c>
      <c r="B225" s="8" t="s">
        <v>343</v>
      </c>
      <c r="C225" s="52">
        <v>800</v>
      </c>
      <c r="D225" s="52"/>
      <c r="E225" s="82">
        <v>50000</v>
      </c>
    </row>
    <row r="226" spans="1:5" ht="54.75" customHeight="1">
      <c r="A226" s="9" t="s">
        <v>266</v>
      </c>
      <c r="B226" s="8" t="s">
        <v>344</v>
      </c>
      <c r="C226" s="78">
        <v>200</v>
      </c>
      <c r="D226" s="78"/>
      <c r="E226" s="82">
        <v>100000</v>
      </c>
    </row>
    <row r="227" spans="1:5" ht="103.5" customHeight="1">
      <c r="A227" s="95" t="s">
        <v>364</v>
      </c>
      <c r="B227" s="8" t="s">
        <v>363</v>
      </c>
      <c r="C227" s="79">
        <v>100</v>
      </c>
      <c r="D227" s="79"/>
      <c r="E227" s="82">
        <v>724274</v>
      </c>
    </row>
    <row r="228" spans="1:5" ht="129" customHeight="1">
      <c r="A228" s="95" t="s">
        <v>396</v>
      </c>
      <c r="B228" s="8" t="s">
        <v>395</v>
      </c>
      <c r="C228" s="79">
        <v>100</v>
      </c>
      <c r="D228" s="79"/>
      <c r="E228" s="82">
        <v>134350.29999999999</v>
      </c>
    </row>
    <row r="229" spans="1:5" ht="56.25">
      <c r="A229" s="95" t="s">
        <v>365</v>
      </c>
      <c r="B229" s="8" t="s">
        <v>363</v>
      </c>
      <c r="C229" s="79">
        <v>200</v>
      </c>
      <c r="D229" s="79"/>
      <c r="E229" s="82">
        <v>5000</v>
      </c>
    </row>
    <row r="230" spans="1:5" ht="73.5" customHeight="1">
      <c r="A230" s="27" t="s">
        <v>418</v>
      </c>
      <c r="B230" s="60" t="s">
        <v>382</v>
      </c>
      <c r="C230" s="52">
        <v>200</v>
      </c>
      <c r="D230" s="52"/>
      <c r="E230" s="72">
        <v>6627.25</v>
      </c>
    </row>
    <row r="231" spans="1:5" ht="15.75">
      <c r="A231" s="3" t="s">
        <v>0</v>
      </c>
      <c r="B231" s="4"/>
      <c r="C231" s="80"/>
      <c r="D231" s="96">
        <f>D10+D72+D97+D107+D123+D131+D146+D163+D184+D188+D200+D224+D204+D208+D212+D216+D220</f>
        <v>3013143.5</v>
      </c>
      <c r="E231" s="96">
        <f>E10+E72+E97+E107+E123+E131+E146+E163+E184+E188+E200+E224+E204+E208+E212+E216+E220</f>
        <v>177337357.20000002</v>
      </c>
    </row>
    <row r="235" spans="1:5">
      <c r="E235" s="93"/>
    </row>
  </sheetData>
  <mergeCells count="5">
    <mergeCell ref="A8:A9"/>
    <mergeCell ref="B8:B9"/>
    <mergeCell ref="C8:C9"/>
    <mergeCell ref="A5:C6"/>
    <mergeCell ref="A7:C7"/>
  </mergeCells>
  <pageMargins left="0.70866141732283472" right="0.17" top="0.27" bottom="0.45" header="0.17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Buh_8</dc:creator>
  <cp:lastModifiedBy>rozkova</cp:lastModifiedBy>
  <cp:lastPrinted>2021-12-27T11:32:48Z</cp:lastPrinted>
  <dcterms:created xsi:type="dcterms:W3CDTF">2008-10-31T06:19:29Z</dcterms:created>
  <dcterms:modified xsi:type="dcterms:W3CDTF">2022-05-17T06:21:54Z</dcterms:modified>
</cp:coreProperties>
</file>